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drawings/drawing5.xml" ContentType="application/vnd.openxmlformats-officedocument.drawing+xml"/>
  <Override PartName="/xl/drawings/drawing18.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200" windowHeight="11385" tabRatio="197"/>
  </bookViews>
  <sheets>
    <sheet name="Anuari_FP_2017" sheetId="2" r:id="rId1"/>
    <sheet name="Índex " sheetId="3" r:id="rId2"/>
    <sheet name="Glossari" sheetId="17" r:id="rId3"/>
    <sheet name="1.3.1" sheetId="7" state="hidden" r:id="rId4"/>
    <sheet name="1.3.2" sheetId="5" state="hidden" r:id="rId5"/>
    <sheet name="1.3.3" sheetId="8" state="hidden" r:id="rId6"/>
    <sheet name="1.3.4" sheetId="32" state="hidden" r:id="rId7"/>
    <sheet name="1.3.5" sheetId="9" state="hidden" r:id="rId8"/>
    <sheet name="1.3.6" sheetId="14" state="hidden" r:id="rId9"/>
    <sheet name="1.3.7" sheetId="10" state="hidden" r:id="rId10"/>
    <sheet name="1.3.8" sheetId="33" state="hidden" r:id="rId11"/>
    <sheet name="1.3.9" sheetId="34" state="hidden" r:id="rId12"/>
    <sheet name="1.3.10" sheetId="35" state="hidden" r:id="rId13"/>
    <sheet name="1.3.11" sheetId="36" state="hidden" r:id="rId14"/>
    <sheet name="1.3.12" sheetId="37" state="hidden" r:id="rId15"/>
    <sheet name="1.3.13" sheetId="39" state="hidden" r:id="rId16"/>
    <sheet name="1.3.14" sheetId="19" state="hidden" r:id="rId17"/>
    <sheet name="1.3.15" sheetId="31" state="hidden" r:id="rId18"/>
    <sheet name="1.3.16" sheetId="18" state="hidden" r:id="rId19"/>
    <sheet name="4.4.1" sheetId="41" r:id="rId20"/>
    <sheet name="4.4.2" sheetId="42" r:id="rId21"/>
    <sheet name="4.4.3" sheetId="43" r:id="rId22"/>
    <sheet name="4.4.4" sheetId="44" r:id="rId23"/>
  </sheets>
  <externalReferences>
    <externalReference r:id="rId24"/>
  </externalReferences>
  <calcPr calcId="125725"/>
</workbook>
</file>

<file path=xl/calcChain.xml><?xml version="1.0" encoding="utf-8"?>
<calcChain xmlns="http://schemas.openxmlformats.org/spreadsheetml/2006/main">
  <c r="C30" i="3"/>
  <c r="C29"/>
  <c r="C28"/>
  <c r="C27"/>
  <c r="O108" i="44" l="1"/>
  <c r="P108"/>
  <c r="Q108"/>
  <c r="R108"/>
  <c r="S108"/>
  <c r="O109"/>
  <c r="P109"/>
  <c r="Q109"/>
  <c r="R109"/>
  <c r="S109"/>
  <c r="O110"/>
  <c r="P110"/>
  <c r="Q110"/>
  <c r="R110"/>
  <c r="S110"/>
  <c r="O111"/>
  <c r="P111"/>
  <c r="Q111"/>
  <c r="R111"/>
  <c r="S111"/>
  <c r="O112"/>
  <c r="P112"/>
  <c r="Q112"/>
  <c r="R112"/>
  <c r="S112"/>
  <c r="O113"/>
  <c r="P113"/>
  <c r="Q113"/>
  <c r="R113"/>
  <c r="S113"/>
  <c r="O114"/>
  <c r="P114"/>
  <c r="Q114"/>
  <c r="R114"/>
  <c r="S114"/>
  <c r="O115"/>
  <c r="P115"/>
  <c r="Q115"/>
  <c r="R115"/>
  <c r="S115"/>
  <c r="O116"/>
  <c r="P116"/>
  <c r="Q116"/>
  <c r="R116"/>
  <c r="S116"/>
  <c r="P107"/>
  <c r="Q107"/>
  <c r="R107"/>
  <c r="S107"/>
  <c r="T107"/>
  <c r="O107"/>
  <c r="N108"/>
  <c r="N109"/>
  <c r="T109" s="1"/>
  <c r="N110"/>
  <c r="N111"/>
  <c r="N112"/>
  <c r="N113"/>
  <c r="T113" s="1"/>
  <c r="N114"/>
  <c r="N115"/>
  <c r="N116"/>
  <c r="N107"/>
  <c r="H108"/>
  <c r="T108" s="1"/>
  <c r="H109"/>
  <c r="H110"/>
  <c r="H111"/>
  <c r="T111" s="1"/>
  <c r="H112"/>
  <c r="T112" s="1"/>
  <c r="H113"/>
  <c r="H114"/>
  <c r="H115"/>
  <c r="T115" s="1"/>
  <c r="H116"/>
  <c r="T116" s="1"/>
  <c r="H107"/>
  <c r="T114" l="1"/>
  <c r="T110"/>
  <c r="H200" l="1"/>
  <c r="G200"/>
  <c r="F200"/>
  <c r="E200"/>
  <c r="D200"/>
  <c r="C200"/>
  <c r="H199"/>
  <c r="G199"/>
  <c r="F199"/>
  <c r="E199"/>
  <c r="D199"/>
  <c r="C199"/>
  <c r="H198"/>
  <c r="G198"/>
  <c r="F198"/>
  <c r="E198"/>
  <c r="D198"/>
  <c r="C198"/>
  <c r="H197"/>
  <c r="G197"/>
  <c r="F197"/>
  <c r="E197"/>
  <c r="D197"/>
  <c r="C197"/>
  <c r="H196"/>
  <c r="G196"/>
  <c r="F196"/>
  <c r="E196"/>
  <c r="D196"/>
  <c r="C196"/>
  <c r="H195"/>
  <c r="G195"/>
  <c r="F195"/>
  <c r="E195"/>
  <c r="D195"/>
  <c r="C195"/>
  <c r="H194"/>
  <c r="G194"/>
  <c r="F194"/>
  <c r="E194"/>
  <c r="D194"/>
  <c r="C194"/>
  <c r="H193"/>
  <c r="G193"/>
  <c r="F193"/>
  <c r="E193"/>
  <c r="D193"/>
  <c r="C193"/>
  <c r="H192"/>
  <c r="G192"/>
  <c r="F192"/>
  <c r="E192"/>
  <c r="D192"/>
  <c r="C192"/>
  <c r="H191"/>
  <c r="G191"/>
  <c r="F191"/>
  <c r="E191"/>
  <c r="D191"/>
  <c r="C191"/>
  <c r="H190"/>
  <c r="G190"/>
  <c r="F190"/>
  <c r="E190"/>
  <c r="D190"/>
  <c r="C190"/>
  <c r="H189"/>
  <c r="G189"/>
  <c r="F189"/>
  <c r="E189"/>
  <c r="D189"/>
  <c r="C189"/>
  <c r="H188"/>
  <c r="G188"/>
  <c r="F188"/>
  <c r="E188"/>
  <c r="D188"/>
  <c r="C188"/>
  <c r="H187"/>
  <c r="G187"/>
  <c r="F187"/>
  <c r="E187"/>
  <c r="D187"/>
  <c r="C187"/>
  <c r="H186"/>
  <c r="G186"/>
  <c r="F186"/>
  <c r="E186"/>
  <c r="D186"/>
  <c r="C186"/>
  <c r="H185"/>
  <c r="G185"/>
  <c r="F185"/>
  <c r="E185"/>
  <c r="D185"/>
  <c r="C185"/>
  <c r="H184"/>
  <c r="G184"/>
  <c r="F184"/>
  <c r="E184"/>
  <c r="D184"/>
  <c r="C184"/>
  <c r="H183"/>
  <c r="G183"/>
  <c r="F183"/>
  <c r="E183"/>
  <c r="D183"/>
  <c r="C183"/>
  <c r="H182"/>
  <c r="G182"/>
  <c r="F182"/>
  <c r="E182"/>
  <c r="D182"/>
  <c r="C182"/>
  <c r="H181"/>
  <c r="G181"/>
  <c r="F181"/>
  <c r="E181"/>
  <c r="D181"/>
  <c r="C181"/>
  <c r="H180"/>
  <c r="G180"/>
  <c r="F180"/>
  <c r="E180"/>
  <c r="D180"/>
  <c r="C180"/>
  <c r="H179"/>
  <c r="G179"/>
  <c r="F179"/>
  <c r="E179"/>
  <c r="D179"/>
  <c r="C179"/>
  <c r="H178"/>
  <c r="G178"/>
  <c r="F178"/>
  <c r="E178"/>
  <c r="D178"/>
  <c r="C178"/>
  <c r="H177"/>
  <c r="G177"/>
  <c r="F177"/>
  <c r="E177"/>
  <c r="D177"/>
  <c r="C177"/>
  <c r="H176"/>
  <c r="G176"/>
  <c r="F176"/>
  <c r="E176"/>
  <c r="D176"/>
  <c r="C176"/>
  <c r="H175"/>
  <c r="G175"/>
  <c r="F175"/>
  <c r="E175"/>
  <c r="D175"/>
  <c r="C175"/>
  <c r="H174"/>
  <c r="G174"/>
  <c r="F174"/>
  <c r="E174"/>
  <c r="D174"/>
  <c r="C174"/>
  <c r="H173"/>
  <c r="G173"/>
  <c r="F173"/>
  <c r="E173"/>
  <c r="D173"/>
  <c r="C173"/>
  <c r="H172"/>
  <c r="G172"/>
  <c r="F172"/>
  <c r="E172"/>
  <c r="D172"/>
  <c r="C172"/>
  <c r="H171"/>
  <c r="G171"/>
  <c r="F171"/>
  <c r="E171"/>
  <c r="D171"/>
  <c r="C171"/>
  <c r="H170"/>
  <c r="G170"/>
  <c r="F170"/>
  <c r="E170"/>
  <c r="D170"/>
  <c r="C170"/>
  <c r="H169"/>
  <c r="G169"/>
  <c r="F169"/>
  <c r="E169"/>
  <c r="D169"/>
  <c r="C169"/>
  <c r="H168"/>
  <c r="G168"/>
  <c r="F168"/>
  <c r="E168"/>
  <c r="D168"/>
  <c r="C168"/>
  <c r="H167"/>
  <c r="G167"/>
  <c r="F167"/>
  <c r="E167"/>
  <c r="D167"/>
  <c r="C167"/>
  <c r="H166"/>
  <c r="G166"/>
  <c r="F166"/>
  <c r="E166"/>
  <c r="D166"/>
  <c r="C166"/>
  <c r="H165"/>
  <c r="G165"/>
  <c r="F165"/>
  <c r="E165"/>
  <c r="D165"/>
  <c r="C165"/>
  <c r="H164"/>
  <c r="G164"/>
  <c r="F164"/>
  <c r="E164"/>
  <c r="D164"/>
  <c r="C164"/>
  <c r="M117"/>
  <c r="L117"/>
  <c r="K117"/>
  <c r="J117"/>
  <c r="I117"/>
  <c r="G117"/>
  <c r="S117" s="1"/>
  <c r="F117"/>
  <c r="E117"/>
  <c r="Q117" s="1"/>
  <c r="D117"/>
  <c r="C117"/>
  <c r="D40" i="43"/>
  <c r="E39"/>
  <c r="E40" s="1"/>
  <c r="D39"/>
  <c r="C39"/>
  <c r="C40" s="1"/>
  <c r="P117" i="44" l="1"/>
  <c r="H117"/>
  <c r="O117"/>
  <c r="R117"/>
  <c r="N117"/>
  <c r="B31" i="42"/>
  <c r="T117" i="44" l="1"/>
  <c r="G12" i="35" l="1"/>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11"/>
</calcChain>
</file>

<file path=xl/sharedStrings.xml><?xml version="1.0" encoding="utf-8"?>
<sst xmlns="http://schemas.openxmlformats.org/spreadsheetml/2006/main" count="1160" uniqueCount="512">
  <si>
    <t>BADALONA</t>
  </si>
  <si>
    <t>BADIA DEL VALLÈS</t>
  </si>
  <si>
    <t>BARBERÀ DEL VALLÈS</t>
  </si>
  <si>
    <t>BARCELONA</t>
  </si>
  <si>
    <t>CASTELLBISBAL</t>
  </si>
  <si>
    <t>CASTELLDEFELS</t>
  </si>
  <si>
    <t>CERDANYOLA DEL VALLÈS</t>
  </si>
  <si>
    <t>CORNELLÀ DE LLOBREGAT</t>
  </si>
  <si>
    <t>EL PRAT DE LLOBREGAT</t>
  </si>
  <si>
    <t>ESPLUGUES DE LLOBREGAT</t>
  </si>
  <si>
    <t>GAVÀ</t>
  </si>
  <si>
    <t>L'HOSPITALET DE LLOBREGAT</t>
  </si>
  <si>
    <t>MOLINS DE REI</t>
  </si>
  <si>
    <t>MONTCADA I REIXAC</t>
  </si>
  <si>
    <t>RIPOLLET</t>
  </si>
  <si>
    <t>SANT ADRIÀ DE BESÒS</t>
  </si>
  <si>
    <t>SANT ANDREU DE LA BARCA</t>
  </si>
  <si>
    <t>SANT BOI DE LLOBREGAT</t>
  </si>
  <si>
    <t>SANT CUGAT DEL VALLÈS</t>
  </si>
  <si>
    <t>SANT FELIU DE LLOBREGAT</t>
  </si>
  <si>
    <t>SANT JOAN DESPÍ</t>
  </si>
  <si>
    <t>SANT JUST DESVERN</t>
  </si>
  <si>
    <t>SANT VICENÇ DELS HORTS</t>
  </si>
  <si>
    <t>SANTA COLOMA DE GRAMENET</t>
  </si>
  <si>
    <t>VILADECANS</t>
  </si>
  <si>
    <t>Total general</t>
  </si>
  <si>
    <t>CFGM</t>
  </si>
  <si>
    <t>CFGS</t>
  </si>
  <si>
    <t>Total</t>
  </si>
  <si>
    <t>Municipis</t>
  </si>
  <si>
    <t>Tornar a l'índex</t>
  </si>
  <si>
    <t>Públic</t>
  </si>
  <si>
    <t xml:space="preserve">CFGM </t>
  </si>
  <si>
    <t>(47% respecte el total de Catalunya)</t>
  </si>
  <si>
    <t>- Begues</t>
  </si>
  <si>
    <t>- Sant Climent de Llobregat</t>
  </si>
  <si>
    <t>- Torrelles de Llobregat</t>
  </si>
  <si>
    <t>- Santa Coloma de Cervelló</t>
  </si>
  <si>
    <t>- Cervelló</t>
  </si>
  <si>
    <t>- La Palma de Cervelló</t>
  </si>
  <si>
    <t xml:space="preserve">- Tiana </t>
  </si>
  <si>
    <t xml:space="preserve">competències a una persona per desenvolupar una professió. Les vies d'acreditació més </t>
  </si>
  <si>
    <t xml:space="preserve">usuals, en el sistema de formació professional al nostre país, són els títols de formació </t>
  </si>
  <si>
    <t xml:space="preserve">professional, els certificats de professionalitat, els certificats de formació ocupacional i/o </t>
  </si>
  <si>
    <t xml:space="preserve">contínua, i també els certificats de les accions formatives dels programes de qualificacions </t>
  </si>
  <si>
    <t xml:space="preserve">professionals inicials (PQPI) i escoles taller. </t>
  </si>
  <si>
    <t xml:space="preserve"> </t>
  </si>
  <si>
    <t xml:space="preserve">la comprensió, les actituds, els valors o les capacitats / competències. </t>
  </si>
  <si>
    <t xml:space="preserve">afavoreixen i potencien el desenvolupament personal, social i professional de les persones.  </t>
  </si>
  <si>
    <t xml:space="preserve">comarques (Baix Llobregat, el Barcelonès, Vallès Oriental, Vallès occidental) i 36 municipis </t>
  </si>
  <si>
    <t xml:space="preserve">limítrofs a Barcelona i agrupats principalment per motius de mobilitat i accessibilitat a la ciutat </t>
  </si>
  <si>
    <t xml:space="preserve">de Barcelona. </t>
  </si>
  <si>
    <t xml:space="preserve">d'Ocupació de Catalunya (SOC) que estan actives l'últim dia laborable de cada mes i que no es </t>
  </si>
  <si>
    <t xml:space="preserve">corresponen amb cap de les següents situacions: pluriocupació, millora d'ocupació, </t>
  </si>
  <si>
    <t xml:space="preserve">col·laboració social, jubilats, persones de més de 65 anys, en recerca d'ocupació conjuntural o </t>
  </si>
  <si>
    <t xml:space="preserve">de jornada inferior a 20 hores, estudiants, demandes suspeses, compatibilitat de prestacions, </t>
  </si>
  <si>
    <t xml:space="preserve">treballadors eventuals agrícoles subsidiats, rebuig d'accions d'inserció laboral, i altres causes </t>
  </si>
  <si>
    <t xml:space="preserve">com no tenir disponibilitat immediata o estar en situació d'incapacitat laboral transitòria o de </t>
  </si>
  <si>
    <t xml:space="preserve">baixa mèdica. </t>
  </si>
  <si>
    <t xml:space="preserve">ordenades segons les diferents famílies professionals i nivells de competència. </t>
  </si>
  <si>
    <t xml:space="preserve">transversal i específic, associats a les unitats de competències i a la qualificació en conjunt. És </t>
  </si>
  <si>
    <t xml:space="preserve">el referent bàsic per al disseny i actualització del catàleg de títols i certificats de </t>
  </si>
  <si>
    <t xml:space="preserve">professionalitat de formació professional. </t>
  </si>
  <si>
    <t xml:space="preserve">                                                                     </t>
  </si>
  <si>
    <t xml:space="preserve">reconeixement dels aprenentatges adquirits mitjançant la formació o l'experiència </t>
  </si>
  <si>
    <t xml:space="preserve">professional. </t>
  </si>
  <si>
    <t xml:space="preserve">via de la formació professional, gestionada per l'Administració laboral. </t>
  </si>
  <si>
    <t xml:space="preserve">Professional Reglada, que segueixen a l’ESO. Són estudis post-obligatoris i l’alumnat ha de tenir </t>
  </si>
  <si>
    <t xml:space="preserve">16 anys com a mínim per a cursar-los.  És una formació específica de tècnic en un sector </t>
  </si>
  <si>
    <t xml:space="preserve">professional, que dota d’un perfil tècnic amb nivell d’autonomia propi sota la supervisió d’un </t>
  </si>
  <si>
    <t xml:space="preserve">responsable superior. La titulació que s’obté correspon a una qualificació de nivell 2. </t>
  </si>
  <si>
    <t xml:space="preserve">superior en un sector professional, que dota d’un perfil de tècnic superior amb nivell </t>
  </si>
  <si>
    <t xml:space="preserve">d’autonomia i responsabilitat elevats, i que possibilita la conducció d’equips de treball. La </t>
  </si>
  <si>
    <t xml:space="preserve">titulació que s’obté correspon a una qualificació de nivell 3. </t>
  </si>
  <si>
    <t xml:space="preserve">Catalunya (SOC) que  programen de manera contínua accions formatives dirigides a persones </t>
  </si>
  <si>
    <t xml:space="preserve">treballadores en situació d’atur, porten a terme accions formatives d’experimentació en noves </t>
  </si>
  <si>
    <t xml:space="preserve">qualificacions, desenvolupen accions d’innovació metodològica per a la consecució de </t>
  </si>
  <si>
    <t xml:space="preserve">competències i capacitats professionals. </t>
  </si>
  <si>
    <t xml:space="preserve">treball, segons les normes exigides pel sector. </t>
  </si>
  <si>
    <t xml:space="preserve">Departament d’Educació (60%) i de l’Ajuntament de Barcelona (40%), que porta a terme la </t>
  </si>
  <si>
    <t xml:space="preserve">gestió educativa de la ciutat. La seva existència ha suposat la desaparició de la Delegació </t>
  </si>
  <si>
    <t xml:space="preserve">Territorial de Barcelona–Ciutat. Es va constituir legalment pel Decret 84/2002 del Govern de la </t>
  </si>
  <si>
    <t xml:space="preserve">Generalitat del 5 de febrer de 2002. </t>
  </si>
  <si>
    <t xml:space="preserve">el marc del Servei d'Ocupació de Catalunya, està integrat per la Generalitat de Catalunya, a </t>
  </si>
  <si>
    <t xml:space="preserve">través del Departament d’Empresa i Ocupació, i per les organitzacions sindicals i empresarials </t>
  </si>
  <si>
    <t xml:space="preserve">que tenen la consideració de més representatives a l'àmbit de Catalunya. Té encomanada la </t>
  </si>
  <si>
    <t xml:space="preserve">gestió i execució dels programes de la formació professional contínua, així com el seguiment i </t>
  </si>
  <si>
    <t xml:space="preserve">control de les accions formatives que es duguin a terme en l'àmbit de Catalunya. </t>
  </si>
  <si>
    <t xml:space="preserve">d'Ocupació de Catalunya (SOC) i comunicacions de contractació que realitzen els empresaris, </t>
  </si>
  <si>
    <t xml:space="preserve">amb lloc de treball a Catalunya. </t>
  </si>
  <si>
    <t xml:space="preserve">de Treball per a sol·licitar-la. Pot ser que estigui treballant o aturat. </t>
  </si>
  <si>
    <t xml:space="preserve">activitats econòmiques a 2 dígits de la CCAE que presenten un augment de població </t>
  </si>
  <si>
    <t xml:space="preserve">assalariada i autònoma més elevat entre dos períodes. Les activitats menys dinàmiques són les </t>
  </si>
  <si>
    <t xml:space="preserve">que presenten un augment més petit o una disminució més elevada entre dos períodes. Per </t>
  </si>
  <si>
    <t xml:space="preserve">realitzar aquest càlcul, en primer lloc es suma la població assalariada i autònoma corresponent </t>
  </si>
  <si>
    <t xml:space="preserve">a cada activitat, i després es realitza l'ordenació en funció de les variacions percentuals, tenint </t>
  </si>
  <si>
    <t xml:space="preserve">en compte només aquelles activitats econòmiques que representen més d'un 1% del total de </t>
  </si>
  <si>
    <t xml:space="preserve">població assalariada i autònoma d'un territori. </t>
  </si>
  <si>
    <t xml:space="preserve">espanyol que es correspon amb l'educació secundària. Comprèn 4 cursos, que abasten des dels </t>
  </si>
  <si>
    <t xml:space="preserve">dotze als setze anys si no hi ha repeticions. És la continuació de l'educació primària i l'última de </t>
  </si>
  <si>
    <t xml:space="preserve">les etapes d'educació obligatòria. El títol de l'ESO permet accedir al Batxillerat i als cicles </t>
  </si>
  <si>
    <t xml:space="preserve">formatius de grau mitjà. Per als alumnes que no la superen existeixen els Programes de </t>
  </si>
  <si>
    <t xml:space="preserve">Qualificació Professional Inicial. </t>
  </si>
  <si>
    <t xml:space="preserve">orientador, l'àmbit professional, els sectors productius i les ocupacions o llocs de treball que </t>
  </si>
  <si>
    <t xml:space="preserve">s'hi relacionen. </t>
  </si>
  <si>
    <t xml:space="preserve">Professional i que capaciten a l'alumne per a exercir qualificadament una activitat en el camp </t>
  </si>
  <si>
    <t xml:space="preserve">professional, donant-li també instruments que li permetin inserir-se en el mercat de treball i </t>
  </si>
  <si>
    <t xml:space="preserve">adaptar-se als canvis en la seva vida laboral. Cada Família Professional està integrada per Cicles </t>
  </si>
  <si>
    <t xml:space="preserve">Formatius de Grau Mitjà (CFGM) i de Grau Superior (CFGS). </t>
  </si>
  <si>
    <t xml:space="preserve">aprenentatge. </t>
  </si>
  <si>
    <t xml:space="preserve">empreses, els treballadors o les organitzacions representatives, adreçades a la millora de les </t>
  </si>
  <si>
    <t xml:space="preserve">competències professionals i de la qualificació dels treballadors i treballadores en actiu. </t>
  </si>
  <si>
    <t xml:space="preserve">Aquesta formació actualment s'anomena "formació adreçada prioritàriament a treballadors </t>
  </si>
  <si>
    <t xml:space="preserve">ocupats" i a passat a integrar la formació d'oferta del subsistema de formació professional per </t>
  </si>
  <si>
    <t xml:space="preserve">a l'ocupació. </t>
  </si>
  <si>
    <t xml:space="preserve">(també anomenada formació professional reglada) que s'imparteixen en el sistema educatiu. </t>
  </si>
  <si>
    <t xml:space="preserve">professional. Es desenvolupa sota el règim d’alternança entre el centre educatiu i l’empresa, </t>
  </si>
  <si>
    <t xml:space="preserve">amb un nombre d’hores o dies d’estada en aquesta i en el centre formatiu de durada variable, </t>
  </si>
  <si>
    <t xml:space="preserve">mitjançant un conveni de col·laboració entre ambdues institucions i amb un compromís de </t>
  </si>
  <si>
    <t xml:space="preserve">contractació de l’alumnat amb un format contractual establert per l’autoritat educativa i de </t>
  </si>
  <si>
    <t xml:space="preserve">treball.  </t>
  </si>
  <si>
    <t xml:space="preserve">tenen per objectiu proporcionar a les persones en situació d'atur les competències </t>
  </si>
  <si>
    <t xml:space="preserve">professionals requerides pel sistema productiu. Aquesta formació actualment s'anomena </t>
  </si>
  <si>
    <t xml:space="preserve">formació adreçada prioritàriament a treballadors desocupats i a passat a integrar la formació </t>
  </si>
  <si>
    <t xml:space="preserve">d'oferta del subsistema de formació professional per a l'ocupació. </t>
  </si>
  <si>
    <t xml:space="preserve">temps que porti a l'atur (a més temps, menor probabilitat d'ocupar-se), l'àmbit geogràfic de </t>
  </si>
  <si>
    <t xml:space="preserve">recerca de feina (municipal o supramunicipal) i el nombre de demandes d'ocupació i el tipus de </t>
  </si>
  <si>
    <t xml:space="preserve">prestació per desocupació que es percep. </t>
  </si>
  <si>
    <t xml:space="preserve">alumnes amb l’oferta de centre que hi ha en un territori.   </t>
  </si>
  <si>
    <t xml:space="preserve">municipi. </t>
  </si>
  <si>
    <t xml:space="preserve">municipis de cobrir els seus llocs d’estudi amb alumnes que resideixen en el propi municipi. </t>
  </si>
  <si>
    <t xml:space="preserve">segons la progressiva dificultat, necessari per al desenvolupament d'una ocupació. </t>
  </si>
  <si>
    <t xml:space="preserve">demandants d'ocupació. Estadísticament indica l'evolució dels sectors econòmics i les </t>
  </si>
  <si>
    <t xml:space="preserve">tendències socials en matèria laboral. </t>
  </si>
  <si>
    <t xml:space="preserve">competència que figuren en la qualificació i que constitueix la unitat mínima de formació </t>
  </si>
  <si>
    <t xml:space="preserve">professional acreditable per establir els ensenyaments conduents a l'obtenció dels títols de </t>
  </si>
  <si>
    <t xml:space="preserve">formació professional i als certificats de professionalitat. </t>
  </si>
  <si>
    <t xml:space="preserve">qualificacions que, segons criteris d'aptitud i d'actitud, requereix el desenvolupament de </t>
  </si>
  <si>
    <t xml:space="preserve">l'activitat laboral: coneixements, iniciativa, autonomia, responsabilitat, complexitat, etc. </t>
  </si>
  <si>
    <t xml:space="preserve">a qualsevol persona que treballi en el territori català i que sigui soci/a o treballador/a de </t>
  </si>
  <si>
    <t xml:space="preserve">cooperatives , societats laborals i entitats d'economia social. </t>
  </si>
  <si>
    <t xml:space="preserve">l'adquisició de coneixements i/o habilitats aplicables en qualsevol sector productiu, com </t>
  </si>
  <si>
    <t xml:space="preserve">idiomes, recursos humans, aplicacions informàtiques, etc. Pot accedir qualsevol persona que </t>
  </si>
  <si>
    <t xml:space="preserve">treballi en el territori català, tant per compte propi com aliè. </t>
  </si>
  <si>
    <t xml:space="preserve">qualsevol persona que treballi en el territori català, en el sector productiu en qüestió, ja sigui </t>
  </si>
  <si>
    <t xml:space="preserve">per compte propi o aliè. </t>
  </si>
  <si>
    <t xml:space="preserve">que tenen una feina o que estan en recerca activa de feina. La població activa es compon de </t>
  </si>
  <si>
    <t xml:space="preserve">totes les persones en edat laboral que, o bé treballen en una feina remunerada (població </t>
  </si>
  <si>
    <t xml:space="preserve">ocupada) o bé estan en recerca activa de feina (població a l’atur). Així, la població activa es </t>
  </si>
  <si>
    <t xml:space="preserve">subdivideix en dos grups: els ocupats i els desocupats. La fracció de població activa que busca </t>
  </si>
  <si>
    <t xml:space="preserve">feina però no la troba determina la taxa d’atur.  </t>
  </si>
  <si>
    <t xml:space="preserve">una activitat remunerada per compte d'altri.  </t>
  </si>
  <si>
    <t xml:space="preserve">compte pròpia sense treballadors assalariats a càrrec.  </t>
  </si>
  <si>
    <t xml:space="preserve">segons la legislació té la capacitat legal per incorporar-se al mercat de treball i que se situa </t>
  </si>
  <si>
    <t xml:space="preserve">entre els 16 i els 64 anys.  </t>
  </si>
  <si>
    <t xml:space="preserve">objectiu comprovar i valorar la maduresa acadèmica dels estudiants i avaluar-ne els </t>
  </si>
  <si>
    <t xml:space="preserve">coneixements adquirits en el batxillerat. Antigament s'anomenaven també proves d'aptitud </t>
  </si>
  <si>
    <t xml:space="preserve">per a l'accés a la universitat (PAAU) i són majoritàriament conegudes pel nom de Selectivitat. </t>
  </si>
  <si>
    <t xml:space="preserve">producció i l'ocupació, que acredita la competència als posseïdors. </t>
  </si>
  <si>
    <t xml:space="preserve">adquirits mitjançant una formació o experiència professional i, en el cas adient, la seva </t>
  </si>
  <si>
    <t xml:space="preserve">validació formal per part de les institucions facultades. </t>
  </si>
  <si>
    <t xml:space="preserve">de l'Alt Penedès, Baix Llobregat, Barcelonès, Garraf, Maresme, Vallès Occidental, Vallès </t>
  </si>
  <si>
    <t xml:space="preserve">Oriental. També anomenat Àmbit metropolità. és un dels vuit àmbits funcionals definits en el </t>
  </si>
  <si>
    <t xml:space="preserve">Pla territorial de Catalunya.  </t>
  </si>
  <si>
    <t xml:space="preserve">al Departament d’Empresa i Ocupació, que té com a funcions principals oferir i donar servei a </t>
  </si>
  <si>
    <t xml:space="preserve">totes les persones que busquen feina, independentment que la seva situació laboral sigui en </t>
  </si>
  <si>
    <t xml:space="preserve">actiu o en atur i a les empreses; oferir un marc d'igualtat d'oportunitats laborals per a tothom; </t>
  </si>
  <si>
    <t xml:space="preserve">fomentar l'esperit emprenedor i donar suport a la petita i mitjana empresa; aconseguir que el </t>
  </si>
  <si>
    <t xml:space="preserve">diàleg i el compromís entre els actors públics i privats siguin el motor de les polítiques </t>
  </si>
  <si>
    <t xml:space="preserve">d'ocupació, així com també aconseguir un nivell d'ocupació alt, mitjançant una acció activa </t>
  </si>
  <si>
    <t xml:space="preserve">juntament amb la promoció i creació de treball. </t>
  </si>
  <si>
    <t xml:space="preserve">identificació, adquisició, reconeixement i certificació de les competències requerides per a </t>
  </si>
  <si>
    <t xml:space="preserve">aconseguir els objectius de la producció i ocupació. </t>
  </si>
  <si>
    <t xml:space="preserve">registrades a l'atur. </t>
  </si>
  <si>
    <t xml:space="preserve">població activa de 16 a 64 anys. </t>
  </si>
  <si>
    <t xml:space="preserve">el nombre total de contractes registrats, expressada en tant per cent. </t>
  </si>
  <si>
    <t>Dones</t>
  </si>
  <si>
    <t>Homes</t>
  </si>
  <si>
    <t>Famílies professionals</t>
  </si>
  <si>
    <t>Privats</t>
  </si>
  <si>
    <t xml:space="preserve">Total </t>
  </si>
  <si>
    <t>ANUARI DE LA FORMACIÓ PROFESSIONAL A BARCELONA 
I A L'ÀREA METROPOLITANA 
DE BARCELONA, 2017</t>
  </si>
  <si>
    <t>ANUARI DE LA FORMACIÓ PROFESSIONAL A BARCELONA I A L'AMB, 2017</t>
  </si>
  <si>
    <t>1. FP Inicial</t>
  </si>
  <si>
    <t>1.1. Oferta</t>
  </si>
  <si>
    <t>1.2. Preinscripcions</t>
  </si>
  <si>
    <t>1.3. Matriculació. Règim General</t>
  </si>
  <si>
    <t>1.4. Matriculació. Règim Especial</t>
  </si>
  <si>
    <t>1.5. Mobilitat internacional</t>
  </si>
  <si>
    <t>1.6. Continuació  d'estudis</t>
  </si>
  <si>
    <t>1.7. Graduació</t>
  </si>
  <si>
    <t>1.8. Programes de Formació i Inserció (PFI)</t>
  </si>
  <si>
    <t>2. FP per l'ocupació</t>
  </si>
  <si>
    <t>2.1. FP per a persones ocupades</t>
  </si>
  <si>
    <t>2.2. FP per a persones desocupades</t>
  </si>
  <si>
    <t>3. FP i inserció</t>
  </si>
  <si>
    <t>4. FP i mercat de treball</t>
  </si>
  <si>
    <t>Glossari</t>
  </si>
  <si>
    <t>Glossari de conceptes</t>
  </si>
  <si>
    <r>
      <rPr>
        <sz val="12"/>
        <color theme="1"/>
        <rFont val="Calibri"/>
        <family val="2"/>
      </rPr>
      <t>―</t>
    </r>
    <r>
      <rPr>
        <b/>
        <sz val="12"/>
        <color theme="1"/>
        <rFont val="Calibri"/>
        <family val="2"/>
        <scheme val="minor"/>
      </rPr>
      <t>Acreditació de la competència</t>
    </r>
    <r>
      <rPr>
        <sz val="12"/>
        <color theme="1"/>
        <rFont val="Calibri"/>
        <family val="2"/>
        <scheme val="minor"/>
      </rPr>
      <t xml:space="preserve">: procés pel qual s'atorga un reconeixement de </t>
    </r>
  </si>
  <si>
    <r>
      <t>―</t>
    </r>
    <r>
      <rPr>
        <b/>
        <sz val="12"/>
        <color theme="1"/>
        <rFont val="Calibri"/>
        <family val="2"/>
        <scheme val="minor"/>
      </rPr>
      <t>Aprenentatge</t>
    </r>
    <r>
      <rPr>
        <sz val="12"/>
        <color theme="1"/>
        <rFont val="Calibri"/>
        <family val="2"/>
        <scheme val="minor"/>
      </rPr>
      <t xml:space="preserve">: procés de millora del comportament, la informació, els coneixements, </t>
    </r>
  </si>
  <si>
    <r>
      <t xml:space="preserve">― </t>
    </r>
    <r>
      <rPr>
        <b/>
        <sz val="12"/>
        <color theme="1"/>
        <rFont val="Calibri"/>
        <family val="2"/>
        <scheme val="minor"/>
      </rPr>
      <t>Aprenentatge al llarg de la vida</t>
    </r>
    <r>
      <rPr>
        <sz val="12"/>
        <color theme="1"/>
        <rFont val="Calibri"/>
        <family val="2"/>
        <scheme val="minor"/>
      </rPr>
      <t xml:space="preserve">: inclou totes aquelles accions educatives que </t>
    </r>
  </si>
  <si>
    <r>
      <t xml:space="preserve">― </t>
    </r>
    <r>
      <rPr>
        <b/>
        <sz val="12"/>
        <color theme="1"/>
        <rFont val="Calibri"/>
        <family val="2"/>
        <scheme val="minor"/>
      </rPr>
      <t>Àrea Metropolitana de Barcelona (AMB)</t>
    </r>
    <r>
      <rPr>
        <sz val="12"/>
        <color theme="1"/>
        <rFont val="Calibri"/>
        <family val="2"/>
        <scheme val="minor"/>
      </rPr>
      <t xml:space="preserve">:  àmbit funcional que integra quatre </t>
    </r>
  </si>
  <si>
    <r>
      <t>―</t>
    </r>
    <r>
      <rPr>
        <b/>
        <sz val="12"/>
        <color theme="1"/>
        <rFont val="Calibri"/>
        <family val="2"/>
        <scheme val="minor"/>
      </rPr>
      <t>Atur registrat</t>
    </r>
    <r>
      <rPr>
        <sz val="12"/>
        <color theme="1"/>
        <rFont val="Calibri"/>
        <family val="2"/>
        <scheme val="minor"/>
      </rPr>
      <t xml:space="preserve">: recull les demandes d'ocupació registrades en les oficines del Servei </t>
    </r>
  </si>
  <si>
    <r>
      <t xml:space="preserve">― </t>
    </r>
    <r>
      <rPr>
        <b/>
        <sz val="12"/>
        <color theme="1"/>
        <rFont val="Calibri"/>
        <family val="2"/>
        <scheme val="minor"/>
      </rPr>
      <t>Catàleg de qualificacions professionals</t>
    </r>
    <r>
      <rPr>
        <sz val="12"/>
        <color theme="1"/>
        <rFont val="Calibri"/>
        <family val="2"/>
        <scheme val="minor"/>
      </rPr>
      <t xml:space="preserve">: conjunt de qualificacions professionals, </t>
    </r>
  </si>
  <si>
    <r>
      <rPr>
        <b/>
        <sz val="12"/>
        <color theme="1"/>
        <rFont val="Calibri"/>
        <family val="2"/>
        <scheme val="minor"/>
      </rPr>
      <t>―Catàleg integrat modular</t>
    </r>
    <r>
      <rPr>
        <sz val="12"/>
        <color theme="1"/>
        <rFont val="Calibri"/>
        <family val="2"/>
        <scheme val="minor"/>
      </rPr>
      <t xml:space="preserve">: conjunt de mòduls formatius o crèdits de caràcter </t>
    </r>
  </si>
  <si>
    <r>
      <rPr>
        <b/>
        <sz val="12"/>
        <color theme="1"/>
        <rFont val="Calibri"/>
        <family val="2"/>
        <scheme val="minor"/>
      </rPr>
      <t>― Certificació de competències</t>
    </r>
    <r>
      <rPr>
        <sz val="12"/>
        <color theme="1"/>
        <rFont val="Calibri"/>
        <family val="2"/>
        <scheme val="minor"/>
      </rPr>
      <t>: procés administratiu pel qual es formalitza el</t>
    </r>
  </si>
  <si>
    <r>
      <rPr>
        <b/>
        <sz val="12"/>
        <color theme="1"/>
        <rFont val="Calibri"/>
        <family val="2"/>
        <scheme val="minor"/>
      </rPr>
      <t>― Certificat de professionalitat</t>
    </r>
    <r>
      <rPr>
        <sz val="12"/>
        <color theme="1"/>
        <rFont val="Calibri"/>
        <family val="2"/>
        <scheme val="minor"/>
      </rPr>
      <t xml:space="preserve">: document acreditatiu de la competència adquirida per la </t>
    </r>
  </si>
  <si>
    <r>
      <rPr>
        <b/>
        <sz val="12"/>
        <color theme="1"/>
        <rFont val="Calibri"/>
        <family val="2"/>
        <scheme val="minor"/>
      </rPr>
      <t>―Cicles Formatius de Grau Mitjà (CFGM)</t>
    </r>
    <r>
      <rPr>
        <sz val="12"/>
        <color theme="1"/>
        <rFont val="Calibri"/>
        <family val="2"/>
        <scheme val="minor"/>
      </rPr>
      <t xml:space="preserve">: són els estudis, pertanyents a la Formació </t>
    </r>
  </si>
  <si>
    <r>
      <rPr>
        <b/>
        <sz val="12"/>
        <color theme="1"/>
        <rFont val="Calibri"/>
        <family val="2"/>
        <scheme val="minor"/>
      </rPr>
      <t>― Cicles Formatius de Grau Superior (CFGS)</t>
    </r>
    <r>
      <rPr>
        <sz val="12"/>
        <color theme="1"/>
        <rFont val="Calibri"/>
        <family val="2"/>
        <scheme val="minor"/>
      </rPr>
      <t xml:space="preserve">: és una formació específica de tècnic </t>
    </r>
  </si>
  <si>
    <r>
      <rPr>
        <b/>
        <sz val="12"/>
        <color theme="1"/>
        <rFont val="Calibri"/>
        <family val="2"/>
        <scheme val="minor"/>
      </rPr>
      <t>― Centres d’Innovació i Formació Ocupacional (CIFO)</t>
    </r>
    <r>
      <rPr>
        <sz val="12"/>
        <color theme="1"/>
        <rFont val="Calibri"/>
        <family val="2"/>
        <scheme val="minor"/>
      </rPr>
      <t xml:space="preserve">: Centres del Servei d’Ocupació de </t>
    </r>
  </si>
  <si>
    <r>
      <rPr>
        <b/>
        <sz val="12"/>
        <color theme="1"/>
        <rFont val="Calibri"/>
        <family val="2"/>
        <scheme val="minor"/>
      </rPr>
      <t>― Competències</t>
    </r>
    <r>
      <rPr>
        <sz val="12"/>
        <color theme="1"/>
        <rFont val="Calibri"/>
        <family val="2"/>
        <scheme val="minor"/>
      </rPr>
      <t xml:space="preserve">: capacitat de dur a terme activitats en una professió o en un lloc de </t>
    </r>
  </si>
  <si>
    <r>
      <rPr>
        <b/>
        <sz val="12"/>
        <color theme="1"/>
        <rFont val="Calibri"/>
        <family val="2"/>
        <scheme val="minor"/>
      </rPr>
      <t>― Consorci d’Educació de Barcelona (CEB)</t>
    </r>
    <r>
      <rPr>
        <sz val="12"/>
        <color theme="1"/>
        <rFont val="Calibri"/>
        <family val="2"/>
        <scheme val="minor"/>
      </rPr>
      <t xml:space="preserve">: organisme públic amb representació del </t>
    </r>
  </si>
  <si>
    <r>
      <rPr>
        <b/>
        <sz val="12"/>
        <color theme="1"/>
        <rFont val="Calibri"/>
        <family val="2"/>
        <scheme val="minor"/>
      </rPr>
      <t>― Consorci per a la Formació Contínua de Catalunya (Consorci)</t>
    </r>
    <r>
      <rPr>
        <sz val="12"/>
        <color theme="1"/>
        <rFont val="Calibri"/>
        <family val="2"/>
        <scheme val="minor"/>
      </rPr>
      <t xml:space="preserve">: creat l'any 2004 en </t>
    </r>
  </si>
  <si>
    <r>
      <rPr>
        <b/>
        <sz val="12"/>
        <color theme="1"/>
        <rFont val="Calibri"/>
        <family val="2"/>
        <scheme val="minor"/>
      </rPr>
      <t>― Contractació laboral registrada</t>
    </r>
    <r>
      <rPr>
        <sz val="12"/>
        <color theme="1"/>
        <rFont val="Calibri"/>
        <family val="2"/>
        <scheme val="minor"/>
      </rPr>
      <t xml:space="preserve">: contractes registrats a les oficines del Servei </t>
    </r>
  </si>
  <si>
    <r>
      <rPr>
        <b/>
        <sz val="12"/>
        <color theme="1"/>
        <rFont val="Calibri"/>
        <family val="2"/>
        <scheme val="minor"/>
      </rPr>
      <t>― Demandant d’ocupació</t>
    </r>
    <r>
      <rPr>
        <sz val="12"/>
        <color theme="1"/>
        <rFont val="Calibri"/>
        <family val="2"/>
        <scheme val="minor"/>
      </rPr>
      <t xml:space="preserve">: persona que cerca ocupació i que s'ha inscrit en una Oficina </t>
    </r>
  </si>
  <si>
    <r>
      <t>―</t>
    </r>
    <r>
      <rPr>
        <b/>
        <sz val="12"/>
        <color theme="1"/>
        <rFont val="Calibri"/>
        <family val="2"/>
        <scheme val="minor"/>
      </rPr>
      <t xml:space="preserve"> Demarcació de Barcelona</t>
    </r>
    <r>
      <rPr>
        <sz val="12"/>
        <color theme="1"/>
        <rFont val="Calibri"/>
        <family val="2"/>
        <scheme val="minor"/>
      </rPr>
      <t xml:space="preserve">: correspon a la província de Barcelona. </t>
    </r>
  </si>
  <si>
    <r>
      <rPr>
        <b/>
        <sz val="12"/>
        <color theme="1"/>
        <rFont val="Calibri"/>
        <family val="2"/>
        <scheme val="minor"/>
      </rPr>
      <t>― Dinamisme productiu</t>
    </r>
    <r>
      <rPr>
        <sz val="12"/>
        <color theme="1"/>
        <rFont val="Calibri"/>
        <family val="2"/>
        <scheme val="minor"/>
      </rPr>
      <t xml:space="preserve">: es defineixen com a activitats més dinàmiques aquelles </t>
    </r>
  </si>
  <si>
    <r>
      <rPr>
        <b/>
        <sz val="12"/>
        <color theme="1"/>
        <rFont val="Calibri"/>
        <family val="2"/>
        <scheme val="minor"/>
      </rPr>
      <t>― Educació Secundària Obligatòria (ESO)</t>
    </r>
    <r>
      <rPr>
        <sz val="12"/>
        <color theme="1"/>
        <rFont val="Calibri"/>
        <family val="2"/>
        <scheme val="minor"/>
      </rPr>
      <t xml:space="preserve">: període del sistema educatiu de l'Estat </t>
    </r>
  </si>
  <si>
    <r>
      <rPr>
        <b/>
        <sz val="12"/>
        <color theme="1"/>
        <rFont val="Calibri"/>
        <family val="2"/>
        <scheme val="minor"/>
      </rPr>
      <t>― Entorn professiona</t>
    </r>
    <r>
      <rPr>
        <sz val="12"/>
        <color theme="1"/>
        <rFont val="Calibri"/>
        <family val="2"/>
        <scheme val="minor"/>
      </rPr>
      <t xml:space="preserve">l: element de la qualificació professional on s'indica, amb caràcter </t>
    </r>
  </si>
  <si>
    <r>
      <rPr>
        <b/>
        <sz val="12"/>
        <color theme="1"/>
        <rFont val="Calibri"/>
        <family val="2"/>
        <scheme val="minor"/>
      </rPr>
      <t>― Família Professional</t>
    </r>
    <r>
      <rPr>
        <sz val="12"/>
        <color theme="1"/>
        <rFont val="Calibri"/>
        <family val="2"/>
        <scheme val="minor"/>
      </rPr>
      <t xml:space="preserve">: conjunt d'ensenyaments que s'imparteixen la Formació </t>
    </r>
  </si>
  <si>
    <r>
      <t xml:space="preserve">― </t>
    </r>
    <r>
      <rPr>
        <b/>
        <sz val="12"/>
        <color theme="1"/>
        <rFont val="Calibri"/>
        <family val="2"/>
        <scheme val="minor"/>
      </rPr>
      <t>Formació</t>
    </r>
    <r>
      <rPr>
        <sz val="12"/>
        <color theme="1"/>
        <rFont val="Calibri"/>
        <family val="2"/>
        <scheme val="minor"/>
      </rPr>
      <t>: sistema de capacitació de les persones a través del procés d'ensenyament</t>
    </r>
  </si>
  <si>
    <r>
      <rPr>
        <b/>
        <sz val="12"/>
        <color theme="1"/>
        <rFont val="Calibri"/>
        <family val="2"/>
        <scheme val="minor"/>
      </rPr>
      <t>― Formació professional contínua</t>
    </r>
    <r>
      <rPr>
        <sz val="12"/>
        <color theme="1"/>
        <rFont val="Calibri"/>
        <family val="2"/>
        <scheme val="minor"/>
      </rPr>
      <t xml:space="preserve">: conjunt d'accions formatives desenvolupades per les </t>
    </r>
  </si>
  <si>
    <r>
      <rPr>
        <b/>
        <sz val="12"/>
        <color theme="1"/>
        <rFont val="Calibri"/>
        <family val="2"/>
        <scheme val="minor"/>
      </rPr>
      <t>― Formació professional inicial</t>
    </r>
    <r>
      <rPr>
        <sz val="12"/>
        <color theme="1"/>
        <rFont val="Calibri"/>
        <family val="2"/>
        <scheme val="minor"/>
      </rPr>
      <t xml:space="preserve">: conjunt d'accions de formació professional específica </t>
    </r>
  </si>
  <si>
    <r>
      <t>―</t>
    </r>
    <r>
      <rPr>
        <b/>
        <sz val="12"/>
        <color theme="1"/>
        <rFont val="Calibri"/>
        <family val="2"/>
        <scheme val="minor"/>
      </rPr>
      <t xml:space="preserve"> Formació professional dual</t>
    </r>
    <r>
      <rPr>
        <sz val="12"/>
        <color theme="1"/>
        <rFont val="Calibri"/>
        <family val="2"/>
        <scheme val="minor"/>
      </rPr>
      <t xml:space="preserve">: nova modalitat d’oferta formativa dintre de la formació </t>
    </r>
  </si>
  <si>
    <r>
      <rPr>
        <b/>
        <sz val="12"/>
        <color theme="1"/>
        <rFont val="Calibri"/>
        <family val="2"/>
        <scheme val="minor"/>
      </rPr>
      <t>―Formació professional ocupacional</t>
    </r>
    <r>
      <rPr>
        <sz val="12"/>
        <color theme="1"/>
        <rFont val="Calibri"/>
        <family val="2"/>
        <scheme val="minor"/>
      </rPr>
      <t xml:space="preserve">: conjunt d'accions de formació professional que </t>
    </r>
  </si>
  <si>
    <r>
      <rPr>
        <b/>
        <sz val="12"/>
        <color theme="1"/>
        <rFont val="Calibri"/>
        <family val="2"/>
        <scheme val="minor"/>
      </rPr>
      <t>― Grau d’ocupabilitat</t>
    </r>
    <r>
      <rPr>
        <sz val="12"/>
        <color theme="1"/>
        <rFont val="Calibri"/>
        <family val="2"/>
        <scheme val="minor"/>
      </rPr>
      <t xml:space="preserve">: segons el SOC, el grau d'ocupabilitat d'un individu el determina el </t>
    </r>
  </si>
  <si>
    <r>
      <rPr>
        <b/>
        <sz val="12"/>
        <color theme="1"/>
        <rFont val="Calibri"/>
        <family val="2"/>
        <scheme val="minor"/>
      </rPr>
      <t>― Índex d’especialització territorial</t>
    </r>
    <r>
      <rPr>
        <sz val="12"/>
        <color theme="1"/>
        <rFont val="Calibri"/>
        <family val="2"/>
        <scheme val="minor"/>
      </rPr>
      <t xml:space="preserve">: és l’indicador que posa en relació la demanda dels </t>
    </r>
  </si>
  <si>
    <r>
      <t>―</t>
    </r>
    <r>
      <rPr>
        <b/>
        <sz val="12"/>
        <color theme="1"/>
        <rFont val="Calibri"/>
        <family val="2"/>
        <scheme val="minor"/>
      </rPr>
      <t>Indicadors d’autocontenció</t>
    </r>
    <r>
      <rPr>
        <sz val="12"/>
        <color theme="1"/>
        <rFont val="Calibri"/>
        <family val="2"/>
        <scheme val="minor"/>
      </rPr>
      <t xml:space="preserve">: calcula el percentatge d’alumnes que estudien al propi </t>
    </r>
  </si>
  <si>
    <r>
      <rPr>
        <b/>
        <sz val="12"/>
        <color theme="1"/>
        <rFont val="Calibri"/>
        <family val="2"/>
        <scheme val="minor"/>
      </rPr>
      <t>― Indicador d’autosuficiència</t>
    </r>
    <r>
      <rPr>
        <sz val="12"/>
        <color theme="1"/>
        <rFont val="Calibri"/>
        <family val="2"/>
        <scheme val="minor"/>
      </rPr>
      <t xml:space="preserve">: és l’indicador que calcula la capacitat que tenen els </t>
    </r>
  </si>
  <si>
    <r>
      <rPr>
        <b/>
        <sz val="12"/>
        <color theme="1"/>
        <rFont val="Calibri"/>
        <family val="2"/>
        <scheme val="minor"/>
      </rPr>
      <t>― Itinerari Formatiu</t>
    </r>
    <r>
      <rPr>
        <sz val="12"/>
        <color theme="1"/>
        <rFont val="Calibri"/>
        <family val="2"/>
        <scheme val="minor"/>
      </rPr>
      <t xml:space="preserve">: trajectòria d'aprenentatge mitjançant un procés formatiu ordenat </t>
    </r>
  </si>
  <si>
    <r>
      <rPr>
        <b/>
        <sz val="12"/>
        <color theme="1"/>
        <rFont val="Calibri"/>
        <family val="2"/>
        <scheme val="minor"/>
      </rPr>
      <t>― Mercat laboral</t>
    </r>
    <r>
      <rPr>
        <sz val="12"/>
        <color theme="1"/>
        <rFont val="Calibri"/>
        <family val="2"/>
        <scheme val="minor"/>
      </rPr>
      <t xml:space="preserve">: àmbit en el qual es relacionen les necessitats de les empreses i dels </t>
    </r>
  </si>
  <si>
    <r>
      <t>―</t>
    </r>
    <r>
      <rPr>
        <b/>
        <sz val="12"/>
        <color theme="1"/>
        <rFont val="Calibri"/>
        <family val="2"/>
        <scheme val="minor"/>
      </rPr>
      <t xml:space="preserve"> Mòdul Formatiu</t>
    </r>
    <r>
      <rPr>
        <sz val="12"/>
        <color theme="1"/>
        <rFont val="Calibri"/>
        <family val="2"/>
        <scheme val="minor"/>
      </rPr>
      <t xml:space="preserve">: bloc coherent de formació associat a cadascuna de les unitats de </t>
    </r>
  </si>
  <si>
    <r>
      <rPr>
        <b/>
        <sz val="12"/>
        <color theme="1"/>
        <rFont val="Calibri"/>
        <family val="2"/>
        <scheme val="minor"/>
      </rPr>
      <t>―Nivells de classificació</t>
    </r>
    <r>
      <rPr>
        <sz val="12"/>
        <color theme="1"/>
        <rFont val="Calibri"/>
        <family val="2"/>
        <scheme val="minor"/>
      </rPr>
      <t xml:space="preserve">: nivells 1, 2 o 3 de les unitats de competència i de les </t>
    </r>
  </si>
  <si>
    <r>
      <rPr>
        <b/>
        <sz val="12"/>
        <color theme="1"/>
        <rFont val="Calibri"/>
        <family val="2"/>
        <scheme val="minor"/>
      </rPr>
      <t>―Plans de formació adreçats a entitats d’economia social</t>
    </r>
    <r>
      <rPr>
        <sz val="12"/>
        <color theme="1"/>
        <rFont val="Calibri"/>
        <family val="2"/>
        <scheme val="minor"/>
      </rPr>
      <t xml:space="preserve">: formació contínua adreçada </t>
    </r>
  </si>
  <si>
    <r>
      <rPr>
        <b/>
        <sz val="12"/>
        <color theme="1"/>
        <rFont val="Calibri"/>
        <family val="2"/>
        <scheme val="minor"/>
      </rPr>
      <t>― Plans de formació intersectorial</t>
    </r>
    <r>
      <rPr>
        <sz val="12"/>
        <color theme="1"/>
        <rFont val="Calibri"/>
        <family val="2"/>
        <scheme val="minor"/>
      </rPr>
      <t xml:space="preserve">: accions formatives que tenen com a objectiu </t>
    </r>
  </si>
  <si>
    <r>
      <t>―</t>
    </r>
    <r>
      <rPr>
        <b/>
        <sz val="12"/>
        <color theme="1"/>
        <rFont val="Calibri"/>
        <family val="2"/>
        <scheme val="minor"/>
      </rPr>
      <t>Plans de formació sectorial</t>
    </r>
    <r>
      <rPr>
        <sz val="12"/>
        <color theme="1"/>
        <rFont val="Calibri"/>
        <family val="2"/>
        <scheme val="minor"/>
      </rPr>
      <t xml:space="preserve">: formació especialitzada en sectors concrets. Pot accedir </t>
    </r>
  </si>
  <si>
    <r>
      <rPr>
        <b/>
        <sz val="12"/>
        <color theme="1"/>
        <rFont val="Calibri"/>
        <family val="2"/>
        <scheme val="minor"/>
      </rPr>
      <t>― Població activa:</t>
    </r>
    <r>
      <rPr>
        <sz val="12"/>
        <color theme="1"/>
        <rFont val="Calibri"/>
        <family val="2"/>
        <scheme val="minor"/>
      </rPr>
      <t xml:space="preserve"> quantitat de persones que s’han integrat al mercat de treball, és a dir, </t>
    </r>
  </si>
  <si>
    <r>
      <rPr>
        <b/>
        <sz val="12"/>
        <color theme="1"/>
        <rFont val="Calibri"/>
        <family val="2"/>
        <scheme val="minor"/>
      </rPr>
      <t>― Població assalariada</t>
    </r>
    <r>
      <rPr>
        <sz val="12"/>
        <color theme="1"/>
        <rFont val="Calibri"/>
        <family val="2"/>
        <scheme val="minor"/>
      </rPr>
      <t xml:space="preserve">: població ocupada en els centres de cotització que du a terme </t>
    </r>
  </si>
  <si>
    <r>
      <t xml:space="preserve">― </t>
    </r>
    <r>
      <rPr>
        <b/>
        <sz val="12"/>
        <color theme="1"/>
        <rFont val="Calibri"/>
        <family val="2"/>
        <scheme val="minor"/>
      </rPr>
      <t>Població autònoma</t>
    </r>
    <r>
      <rPr>
        <sz val="12"/>
        <color theme="1"/>
        <rFont val="Calibri"/>
        <family val="2"/>
        <scheme val="minor"/>
      </rPr>
      <t xml:space="preserve">: població ocupada que du a terme una activitat remunerada per </t>
    </r>
  </si>
  <si>
    <r>
      <t>―</t>
    </r>
    <r>
      <rPr>
        <b/>
        <sz val="12"/>
        <color theme="1"/>
        <rFont val="Calibri"/>
        <family val="2"/>
        <scheme val="minor"/>
      </rPr>
      <t xml:space="preserve"> Població en edat de treballar</t>
    </r>
    <r>
      <rPr>
        <sz val="12"/>
        <color theme="1"/>
        <rFont val="Calibri"/>
        <family val="2"/>
        <scheme val="minor"/>
      </rPr>
      <t xml:space="preserve">: també anomenada “població en edat activa”, que </t>
    </r>
  </si>
  <si>
    <r>
      <rPr>
        <b/>
        <sz val="12"/>
        <color theme="1"/>
        <rFont val="Calibri"/>
        <family val="2"/>
        <scheme val="minor"/>
      </rPr>
      <t>― Població estrangera</t>
    </r>
    <r>
      <rPr>
        <sz val="12"/>
        <color theme="1"/>
        <rFont val="Calibri"/>
        <family val="2"/>
        <scheme val="minor"/>
      </rPr>
      <t xml:space="preserve">:  població amb una nacionalitat diferent a l'espanyola. </t>
    </r>
  </si>
  <si>
    <r>
      <rPr>
        <b/>
        <sz val="12"/>
        <color theme="1"/>
        <rFont val="Calibri"/>
        <family val="2"/>
        <scheme val="minor"/>
      </rPr>
      <t>― Proves d’accés a estudis universitaris (PAU)</t>
    </r>
    <r>
      <rPr>
        <sz val="12"/>
        <color theme="1"/>
        <rFont val="Calibri"/>
        <family val="2"/>
        <scheme val="minor"/>
      </rPr>
      <t xml:space="preserve">: conjunt d'exàmens que tenen per </t>
    </r>
  </si>
  <si>
    <r>
      <rPr>
        <b/>
        <sz val="12"/>
        <color theme="1"/>
        <rFont val="Calibri"/>
        <family val="2"/>
        <scheme val="minor"/>
      </rPr>
      <t>― Qualificació professional</t>
    </r>
    <r>
      <rPr>
        <sz val="12"/>
        <color theme="1"/>
        <rFont val="Calibri"/>
        <family val="2"/>
        <scheme val="minor"/>
      </rPr>
      <t xml:space="preserve">: és l'especificació oficial de competència, apropiada per a la </t>
    </r>
  </si>
  <si>
    <r>
      <rPr>
        <b/>
        <sz val="12"/>
        <color theme="1"/>
        <rFont val="Calibri"/>
        <family val="2"/>
        <scheme val="minor"/>
      </rPr>
      <t>―Reconeixement de competències</t>
    </r>
    <r>
      <rPr>
        <sz val="12"/>
        <color theme="1"/>
        <rFont val="Calibri"/>
        <family val="2"/>
        <scheme val="minor"/>
      </rPr>
      <t xml:space="preserve">: determinació dels coneixements i capacitats </t>
    </r>
  </si>
  <si>
    <r>
      <rPr>
        <b/>
        <sz val="12"/>
        <color theme="1"/>
        <rFont val="Calibri"/>
        <family val="2"/>
        <scheme val="minor"/>
      </rPr>
      <t>―Regió Metropolitana de Barcelona (RMB)</t>
    </r>
    <r>
      <rPr>
        <sz val="12"/>
        <color theme="1"/>
        <rFont val="Calibri"/>
        <family val="2"/>
        <scheme val="minor"/>
      </rPr>
      <t xml:space="preserve">: àmbit funcional que inclou les comarques </t>
    </r>
  </si>
  <si>
    <r>
      <rPr>
        <b/>
        <sz val="12"/>
        <color theme="1"/>
        <rFont val="Calibri"/>
        <family val="2"/>
        <scheme val="minor"/>
      </rPr>
      <t>― Servei d’Ocupació Català (SOC)</t>
    </r>
    <r>
      <rPr>
        <sz val="12"/>
        <color theme="1"/>
        <rFont val="Calibri"/>
        <family val="2"/>
        <scheme val="minor"/>
      </rPr>
      <t xml:space="preserve">: organisme autònom de caràcter administratiu, adscrit </t>
    </r>
  </si>
  <si>
    <r>
      <rPr>
        <b/>
        <sz val="12"/>
        <color theme="1"/>
        <rFont val="Calibri"/>
        <family val="2"/>
        <scheme val="minor"/>
      </rPr>
      <t>― Sistema de qualificacions i formació professional:</t>
    </r>
    <r>
      <rPr>
        <sz val="12"/>
        <color theme="1"/>
        <rFont val="Calibri"/>
        <family val="2"/>
        <scheme val="minor"/>
      </rPr>
      <t xml:space="preserve"> procés pel qual s'estableix la </t>
    </r>
  </si>
  <si>
    <r>
      <rPr>
        <b/>
        <sz val="12"/>
        <color theme="1"/>
        <rFont val="Calibri"/>
        <family val="2"/>
        <scheme val="minor"/>
      </rPr>
      <t>― Taxa d'activitat</t>
    </r>
    <r>
      <rPr>
        <sz val="12"/>
        <color theme="1"/>
        <rFont val="Calibri"/>
        <family val="2"/>
        <scheme val="minor"/>
      </rPr>
      <t xml:space="preserve">: relació de persones entre 16 i 64 anys que estan treballant o </t>
    </r>
  </si>
  <si>
    <r>
      <rPr>
        <b/>
        <sz val="12"/>
        <color theme="1"/>
        <rFont val="Calibri"/>
        <family val="2"/>
        <scheme val="minor"/>
      </rPr>
      <t>― Taxa d'atur:</t>
    </r>
    <r>
      <rPr>
        <sz val="12"/>
        <color theme="1"/>
        <rFont val="Calibri"/>
        <family val="2"/>
        <scheme val="minor"/>
      </rPr>
      <t xml:space="preserve"> relació expressada en % entre el nombre de persones aturades i la </t>
    </r>
  </si>
  <si>
    <r>
      <rPr>
        <b/>
        <sz val="12"/>
        <color theme="1"/>
        <rFont val="Calibri"/>
        <family val="2"/>
        <scheme val="minor"/>
      </rPr>
      <t>―Taxa de temporalitat contractual</t>
    </r>
    <r>
      <rPr>
        <sz val="12"/>
        <color theme="1"/>
        <rFont val="Calibri"/>
        <family val="2"/>
        <scheme val="minor"/>
      </rPr>
      <t xml:space="preserve">: Relació entre el nombre de contractes temporals i </t>
    </r>
  </si>
  <si>
    <t>1.3.1 Evolució de la matriculació d'FP inicial segons la distribució territorial. Curs 2016-2017</t>
  </si>
  <si>
    <t>Font: elaboració pròpia a partir de les dades del Departament d'Ensenyament de la Generalitat de Catalunya.</t>
  </si>
  <si>
    <r>
      <rPr>
        <b/>
        <sz val="14"/>
        <color theme="5" tint="-0.249977111117893"/>
        <rFont val="Calibri"/>
        <family val="2"/>
        <scheme val="minor"/>
      </rPr>
      <t xml:space="preserve">Comentari: </t>
    </r>
    <r>
      <rPr>
        <sz val="14"/>
        <color theme="1"/>
        <rFont val="Calibri"/>
        <family val="2"/>
        <scheme val="minor"/>
      </rPr>
      <t xml:space="preserve">
Com és d'esperar la ciutat de Barcelona és el municipi de l'AMB que concentra més centres d'FP. A continuació trobem Badalona, l'Hospitalet de Llobregat i Sant Cugat del Vallès. 
Els municipis en blanc són els que no tenen cap centre que faci FP inicial i,  per tant, les persones que vulguin cursar aquests estudis s'han de desplaçar a un altre municipi.
Aquests són: </t>
    </r>
  </si>
  <si>
    <t>- Montgat</t>
  </si>
  <si>
    <t>1.3.2. Matriculació segons el municipi i el cicle formatiu. Curs 2016-2017</t>
  </si>
  <si>
    <t>1.3.3. Distribució de la matriculació segons la titularitat i el cicle formatiu. Curs 2016-2017</t>
  </si>
  <si>
    <t>1.3.6.Distribució de la matriculació per edat i cicle formatiu. Curs 2016-2017</t>
  </si>
  <si>
    <t>1.3.5.Distribució de la matriculació per sexe i cicle formatiu. Curs 2016-2017</t>
  </si>
  <si>
    <t>1.3.8. Distribució de la matriculació per any acadèmic i cicle formatiu. Curs 2016-2017</t>
  </si>
  <si>
    <t>1.3.9. Matriculació per família professional i titularitat. Curs 2016-2017</t>
  </si>
  <si>
    <t xml:space="preserve">L'evolució de la matriculació en termes generals és positiva perquè indistintament de l'àmbit territorial o el cicle formatiu hi ha més persones q ue cursen aquests estudis des del curs 2004-2005.
Ara bé, els creixements no han estat homogenis. L'evolució de la matriculació en els CFGM s'ha incrementat en un 50% en aquests darrers tretze cursos, mentre que els CFGS ho han fet en un 62%. Cal esmentar que la ciutat de Barcelona presenta un major nombre de matriculats en un CFGS que en un CFGM.
En aquest darrer any s’ha produït un alentiment del creixement del nombre d’alumnats en FP inicial de règim general. Tres possibles causes indirectes d’aquests lleuger descens poden ser: la primera al fet demogràfica -la reducció del nombre de joves d’aquesta generació-; la segona, la disminució o el tancament dels cicles LOGSE que en els darrers anys s’han anat substituint amb els de LOE. I, finalment, la tercera, no més important, la conjuntura de recuperació econòmica ja que la possibilitat d’entrar al mercat de treball pot persuadir al jovent de continuar la seva trajectòria formativa. 
És important dir que la causa més directe és el fet que en aquest curs 2016-2017 s’incrementa el preu de la matriculació dels estudis d’FP i fa que se’n ressenteixi la seva matriculació, tal com ja va passar amb els estudis universitaris. Tot i que el descens no es significatiu, l’increment del cost de la formació és una clara barrera per a l’equitat i l’accés als estudis. Aquesta disminució s’observa tant en la matriculació dels CFGM com dels CFGS. Caldrà esperar a la matriculació d’aquest proper curs 2017-2018 per observar quina forma pren aquesta tendència.
</t>
  </si>
  <si>
    <t>El mapa ens mostra els municipis amb més nombre de matriculats i els municipis que no tenen matriculació perquè no hi ha oferta. Barcelona és la ciutat amb més matriculació i la segueixen Badalona, Cornellà de Llobregat, el Prat de Llobregat, L'hospitalet, Sant Boi de Llobregat i Santa Coloma de Gramanet. El volum de persones matriculades en aquests municipis depen directament de l'oferta de cicles que hi ha en cada un dels municipis el qual està directament vinculat al factor demogràfic, i per tant al nombre d'habitants joves. 
Els municipis que estan en blanc són els que no tenen oferta d'FP inicial. Aquests són els següents:</t>
  </si>
  <si>
    <t>En termes de la titularitat del cicle la distribució de la matriculació presenta un comportament diferenciat per la ciutat de Barcelona i la resta de l'AMB. Mentres que a la resta de l'AMB tres de cada quatre persones es matricula en un cicle de titularitat pública  a la ciutat de Barcelona només ho fan dues. És aquí on trobem un major percentatge de persones que es matricula a un cicle de titularitat privada.
El pes de la concertada també és major a la ciutat de Barcelona que a la resta de l'AMB i per cicle formatiu lleugerament superior en els CFGS que en els CFGM, contrari a la resta de municipis de l'AMB.</t>
  </si>
  <si>
    <t>1.3.4. Evolució de la matriculació pública la ciutat de Barcelona. Curs 2003-2004/2016-2017</t>
  </si>
  <si>
    <t>Barcelona presenta uns nivells de matriculació pública significativament inferior que la resta de municipis de l'AMB. Si observem les dades en termes d'evolució apreciem que el pes de la matriculació pública està disminuint. El punt àlgid va ser al curs 2012-2013 i en els cursos posteriors el pes relatiu torna a disminuir en pro de la privada. Aquest curs 2016-2017 presenta els mateixos nivells que al curs 2005-2006.</t>
  </si>
  <si>
    <r>
      <t>Comentari:</t>
    </r>
    <r>
      <rPr>
        <sz val="14"/>
        <color theme="5" tint="-0.249977111117893"/>
        <rFont val="Calibri"/>
        <family val="2"/>
        <scheme val="minor"/>
      </rPr>
      <t xml:space="preserve">
</t>
    </r>
    <r>
      <rPr>
        <sz val="14"/>
        <color theme="1"/>
        <rFont val="Calibri"/>
        <family val="2"/>
        <scheme val="minor"/>
      </rPr>
      <t xml:space="preserve">No hi ha diferències significiatives pel que fa al sexe de l'alummnat d'FP inicial. Tant en termes territorials com de cicle formatiu s'observa una distribució força homogènia tot i que en tots tres àmbits territorals els homes superen lleugerament la meitat de l'alumnat. A la ciutat de Barcelona és on s'observa més aquest decalatge de gènere.  </t>
    </r>
  </si>
  <si>
    <t>Àmbit</t>
  </si>
  <si>
    <t>30 i +</t>
  </si>
  <si>
    <t>Barcelona</t>
  </si>
  <si>
    <t>Resta AMB</t>
  </si>
  <si>
    <t>AMB</t>
  </si>
  <si>
    <t>16 anys</t>
  </si>
  <si>
    <t>17 anys</t>
  </si>
  <si>
    <t>18 anys</t>
  </si>
  <si>
    <t xml:space="preserve">19 anys </t>
  </si>
  <si>
    <t>20-24 anys</t>
  </si>
  <si>
    <t>25-29 anys</t>
  </si>
  <si>
    <r>
      <t xml:space="preserve">Comentari:
</t>
    </r>
    <r>
      <rPr>
        <sz val="14"/>
        <color theme="1"/>
        <rFont val="Calibri"/>
        <family val="2"/>
        <scheme val="minor"/>
      </rPr>
      <t xml:space="preserve">En termes d'edat apreciem les persones menors de 20 anys cursen més un CFGM i les de 20 i més un CFGS. Aquesta tendència és d'esperar perquè l'edat és un condicionant a l'hora d'accedir a un cicle o un altre. 
Una dada que és interessant de destacar és el 10% de les persones que estudia un cicle superior a la ciutat de Barcelona. Aquesta dada pot ser un indicador de l'augment de la diversitat de l'alumnat i, alhora, del paper que té la formació al llarg de la vida on les persones segons el seu moment vital.  </t>
    </r>
  </si>
  <si>
    <t>1.3.7. Pes de les persones amb nacionalitat estrangera matriculades  segons el cicle formatiu. Curs 2016-2017</t>
  </si>
  <si>
    <r>
      <t xml:space="preserve">Comentari:
</t>
    </r>
    <r>
      <rPr>
        <sz val="14"/>
        <color theme="1"/>
        <rFont val="Calibri"/>
        <family val="2"/>
        <scheme val="minor"/>
      </rPr>
      <t>En termes de la nacionalitat de l'alumnat apreciem que aquests estan més representants a la resta de l'AMB que a Barcelona. Si creuem les dades segons la titularitat del cicle formatiu apreciem que les personesamb nacionalitat estrangera estan més present en els cicles públics que ens els privats. Tal com s'ha observat a la taula 1.3.3. la matriculació pública és superior a la resta de l'AMB i per tant, hi trobem una major presència de persones amb nacionalitat estrangera. 
Per cicles formatius no s'hi observa diferències importants.</t>
    </r>
  </si>
  <si>
    <r>
      <t xml:space="preserve">Comentari:
</t>
    </r>
    <r>
      <rPr>
        <sz val="14"/>
        <color theme="1"/>
        <rFont val="Calibri"/>
        <family val="2"/>
        <scheme val="minor"/>
      </rPr>
      <t>A nivell general no s'observen grans diferències importants. És d'esperar que al primer any hi hagi un pes relatiu lleugerament superior ja que l'alumnat entra de nou en un cicle i no és fins que el comença que no es produeix l'abandonament. Des d'aquest aquest punt de vista s'observa un menor per entre els CFGM que en els CFGS. Aquest fet s'aprecia en tots tres àmbits territorials.</t>
    </r>
  </si>
  <si>
    <t>Pública</t>
  </si>
  <si>
    <t>Concertada</t>
  </si>
  <si>
    <t>Privada</t>
  </si>
  <si>
    <t>Activitats fisicoesportives</t>
  </si>
  <si>
    <t>Administració i gestió</t>
  </si>
  <si>
    <t>Agrària</t>
  </si>
  <si>
    <t>Arts gràfiques</t>
  </si>
  <si>
    <t>Comerç i màrqueting</t>
  </si>
  <si>
    <t>Comunicació, imatge i so</t>
  </si>
  <si>
    <t>Edificació i obra civil</t>
  </si>
  <si>
    <t>Electricitat i electrònica</t>
  </si>
  <si>
    <t>Energia i aigua</t>
  </si>
  <si>
    <t>Fabricació mecànica</t>
  </si>
  <si>
    <t>Fusta, moble i suro</t>
  </si>
  <si>
    <t>Hoteleria i turisme</t>
  </si>
  <si>
    <t>Imatge i so</t>
  </si>
  <si>
    <t>Imatge personal</t>
  </si>
  <si>
    <t>Indústries alimentàries</t>
  </si>
  <si>
    <t>Informàtica i comunicacions</t>
  </si>
  <si>
    <t>Instal·lació i manteniment</t>
  </si>
  <si>
    <t>Manteniment i serveis a la producció</t>
  </si>
  <si>
    <t>Química</t>
  </si>
  <si>
    <t>Sanitat</t>
  </si>
  <si>
    <t>Seguretat i medi ambient</t>
  </si>
  <si>
    <t>Serveis socioculturals i a la comunitat</t>
  </si>
  <si>
    <t>Tèxtil, confecció i pell</t>
  </si>
  <si>
    <t>Transport i manteniment de vehicles</t>
  </si>
  <si>
    <t>Resta de l'AMB</t>
  </si>
  <si>
    <t>1.3.10. Matriculacióde CFGM per família professional i titularitat. Curs 2016-2017</t>
  </si>
  <si>
    <t>Total CFGM</t>
  </si>
  <si>
    <t>1.3.11. Matriculació de CFGS per família professional i titularitat. Curs 2016-2017</t>
  </si>
  <si>
    <t>Total CFGS</t>
  </si>
  <si>
    <r>
      <t>Les tres famílies professionals més cursades a l'AMB són</t>
    </r>
    <r>
      <rPr>
        <i/>
        <sz val="14"/>
        <color theme="1"/>
        <rFont val="Calibri"/>
        <family val="2"/>
        <scheme val="minor"/>
      </rPr>
      <t xml:space="preserve"> Santitat</t>
    </r>
    <r>
      <rPr>
        <sz val="14"/>
        <color theme="1"/>
        <rFont val="Calibri"/>
        <family val="2"/>
        <scheme val="minor"/>
      </rPr>
      <t xml:space="preserve"> (17%), </t>
    </r>
    <r>
      <rPr>
        <i/>
        <sz val="14"/>
        <color theme="1"/>
        <rFont val="Calibri"/>
        <family val="2"/>
        <scheme val="minor"/>
      </rPr>
      <t>Informàtica i comunicació</t>
    </r>
    <r>
      <rPr>
        <sz val="14"/>
        <color theme="1"/>
        <rFont val="Calibri"/>
        <family val="2"/>
        <scheme val="minor"/>
      </rPr>
      <t xml:space="preserve"> (11%) i </t>
    </r>
    <r>
      <rPr>
        <i/>
        <sz val="14"/>
        <color theme="1"/>
        <rFont val="Calibri"/>
        <family val="2"/>
        <scheme val="minor"/>
      </rPr>
      <t>Serveis socioculturals i a la comunitat</t>
    </r>
    <r>
      <rPr>
        <sz val="14"/>
        <color theme="1"/>
        <rFont val="Calibri"/>
        <family val="2"/>
        <scheme val="minor"/>
      </rPr>
      <t xml:space="preserve"> (11%). A la ciutat de Barcelona són aquestes mateixes famílies: </t>
    </r>
    <r>
      <rPr>
        <i/>
        <sz val="14"/>
        <color theme="1"/>
        <rFont val="Calibri"/>
        <family val="2"/>
        <scheme val="minor"/>
      </rPr>
      <t>Sanitat</t>
    </r>
    <r>
      <rPr>
        <sz val="14"/>
        <color theme="1"/>
        <rFont val="Calibri"/>
        <family val="2"/>
        <scheme val="minor"/>
      </rPr>
      <t xml:space="preserve">(16%), </t>
    </r>
    <r>
      <rPr>
        <i/>
        <sz val="14"/>
        <color theme="1"/>
        <rFont val="Calibri"/>
        <family val="2"/>
        <scheme val="minor"/>
      </rPr>
      <t>Serveis sociocultural i a la comunitat</t>
    </r>
    <r>
      <rPr>
        <sz val="14"/>
        <color theme="1"/>
        <rFont val="Calibri"/>
        <family val="2"/>
        <scheme val="minor"/>
      </rPr>
      <t xml:space="preserve"> (11%) i </t>
    </r>
    <r>
      <rPr>
        <i/>
        <sz val="14"/>
        <color theme="1"/>
        <rFont val="Calibri"/>
        <family val="2"/>
        <scheme val="minor"/>
      </rPr>
      <t>Informàtica i comunicació</t>
    </r>
    <r>
      <rPr>
        <sz val="14"/>
        <color theme="1"/>
        <rFont val="Calibri"/>
        <family val="2"/>
        <scheme val="minor"/>
      </rPr>
      <t xml:space="preserve"> (11%). A la resta de l'AMB també són les mateixes especialitat:</t>
    </r>
    <r>
      <rPr>
        <i/>
        <sz val="14"/>
        <color theme="1"/>
        <rFont val="Calibri"/>
        <family val="2"/>
        <scheme val="minor"/>
      </rPr>
      <t xml:space="preserve"> Sanitat</t>
    </r>
    <r>
      <rPr>
        <sz val="14"/>
        <color theme="1"/>
        <rFont val="Calibri"/>
        <family val="2"/>
        <scheme val="minor"/>
      </rPr>
      <t xml:space="preserve"> (18%), seguida de la d</t>
    </r>
    <r>
      <rPr>
        <i/>
        <sz val="14"/>
        <color theme="1"/>
        <rFont val="Calibri"/>
        <family val="2"/>
        <scheme val="minor"/>
      </rPr>
      <t>'Informàtica i comunicació</t>
    </r>
    <r>
      <rPr>
        <sz val="14"/>
        <color theme="1"/>
        <rFont val="Calibri"/>
        <family val="2"/>
        <scheme val="minor"/>
      </rPr>
      <t xml:space="preserve"> (14%) i, finalment, la de</t>
    </r>
    <r>
      <rPr>
        <i/>
        <sz val="14"/>
        <color theme="1"/>
        <rFont val="Calibri"/>
        <family val="2"/>
        <scheme val="minor"/>
      </rPr>
      <t xml:space="preserve"> Serveis sociocultural i a la comunitat</t>
    </r>
    <r>
      <rPr>
        <sz val="14"/>
        <color theme="1"/>
        <rFont val="Calibri"/>
        <family val="2"/>
        <scheme val="minor"/>
      </rPr>
      <t xml:space="preserve"> (13%). 
Per contra, les famílies professionals amb menys matriculació són:</t>
    </r>
    <r>
      <rPr>
        <i/>
        <sz val="14"/>
        <color theme="1"/>
        <rFont val="Calibri"/>
        <family val="2"/>
        <scheme val="minor"/>
      </rPr>
      <t xml:space="preserve"> Fusta, moble i suro</t>
    </r>
    <r>
      <rPr>
        <sz val="14"/>
        <color theme="1"/>
        <rFont val="Calibri"/>
        <family val="2"/>
        <scheme val="minor"/>
      </rPr>
      <t xml:space="preserve">, </t>
    </r>
    <r>
      <rPr>
        <i/>
        <sz val="14"/>
        <color theme="1"/>
        <rFont val="Calibri"/>
        <family val="2"/>
        <scheme val="minor"/>
      </rPr>
      <t>Energia i aigua</t>
    </r>
    <r>
      <rPr>
        <sz val="14"/>
        <color theme="1"/>
        <rFont val="Calibri"/>
        <family val="2"/>
        <scheme val="minor"/>
      </rPr>
      <t xml:space="preserve"> i </t>
    </r>
    <r>
      <rPr>
        <i/>
        <sz val="14"/>
        <color theme="1"/>
        <rFont val="Calibri"/>
        <family val="2"/>
        <scheme val="minor"/>
      </rPr>
      <t xml:space="preserve">Seguretat i medi ambient. </t>
    </r>
    <r>
      <rPr>
        <sz val="14"/>
        <color theme="1"/>
        <rFont val="Calibri"/>
        <family val="2"/>
        <scheme val="minor"/>
      </rPr>
      <t>Cap d'aquestes representen més de l'1% a l'AMB. 
Si observem les famílies professionals vinculades a sectors de producció i d'alt valor afegit cal esmentar que aquestes tampoc tenen un pes rellevant en el volum general de l'AMB. Les especialitats d'</t>
    </r>
    <r>
      <rPr>
        <i/>
        <sz val="14"/>
        <color theme="1"/>
        <rFont val="Calibri"/>
        <family val="2"/>
        <scheme val="minor"/>
      </rPr>
      <t xml:space="preserve">Electricitat i electrònica, Fabricació mecànica, Indústries alimentàries, Química </t>
    </r>
    <r>
      <rPr>
        <sz val="14"/>
        <color theme="1"/>
        <rFont val="Calibri"/>
        <family val="2"/>
        <scheme val="minor"/>
      </rPr>
      <t>o</t>
    </r>
    <r>
      <rPr>
        <i/>
        <sz val="14"/>
        <color theme="1"/>
        <rFont val="Calibri"/>
        <family val="2"/>
        <scheme val="minor"/>
      </rPr>
      <t xml:space="preserve"> Instal·lació i manteniment</t>
    </r>
    <r>
      <rPr>
        <sz val="14"/>
        <color theme="1"/>
        <rFont val="Calibri"/>
        <family val="2"/>
        <scheme val="minor"/>
      </rPr>
      <t xml:space="preserve"> no superen el 5% del seu pes respecte el total de la matriculació. També, cal esmentar que les especialitats vinculades als oficis tradicionals tenen un volum baix de matriculació.
Des del punt de vista de la titularitat del cicle formatiu observem que 11 de les famílies professionals ofertades a la resta l'AMB el pes de la pública és major del 75%,  a Barcelona ciutat només 7 famílies professionals. Les que tenen un baix nivell de cobertura de la pública són: </t>
    </r>
    <r>
      <rPr>
        <i/>
        <sz val="14"/>
        <color theme="1"/>
        <rFont val="Calibri"/>
        <family val="2"/>
        <scheme val="minor"/>
      </rPr>
      <t xml:space="preserve">Activitats físicoesportives, Comerç i màrqueting, Energia i aigua, Hotel3leria i turisme, Imatge i so </t>
    </r>
    <r>
      <rPr>
        <sz val="14"/>
        <color theme="1"/>
        <rFont val="Calibri"/>
        <family val="2"/>
        <scheme val="minor"/>
      </rPr>
      <t xml:space="preserve">i </t>
    </r>
    <r>
      <rPr>
        <i/>
        <sz val="14"/>
        <color theme="1"/>
        <rFont val="Calibri"/>
        <family val="2"/>
        <scheme val="minor"/>
      </rPr>
      <t>Transport i manteniment.</t>
    </r>
    <r>
      <rPr>
        <sz val="14"/>
        <color theme="1"/>
        <rFont val="Calibri"/>
        <family val="2"/>
        <scheme val="minor"/>
      </rPr>
      <t xml:space="preserve"> Totes elles no superen el 50% del pes respecte la matriculació total. </t>
    </r>
  </si>
  <si>
    <r>
      <t>En tots tres àmbits territorials les famílies més cursades en els CFGM són:</t>
    </r>
    <r>
      <rPr>
        <i/>
        <sz val="14"/>
        <color theme="1"/>
        <rFont val="Calibri"/>
        <family val="2"/>
        <scheme val="minor"/>
      </rPr>
      <t xml:space="preserve"> Santitat</t>
    </r>
    <r>
      <rPr>
        <sz val="14"/>
        <color theme="1"/>
        <rFont val="Calibri"/>
        <family val="2"/>
        <scheme val="minor"/>
      </rPr>
      <t xml:space="preserve">, </t>
    </r>
    <r>
      <rPr>
        <i/>
        <sz val="14"/>
        <color theme="1"/>
        <rFont val="Calibri"/>
        <family val="2"/>
        <scheme val="minor"/>
      </rPr>
      <t>Informàtica i comunicació</t>
    </r>
    <r>
      <rPr>
        <sz val="14"/>
        <color theme="1"/>
        <rFont val="Calibri"/>
        <family val="2"/>
        <scheme val="minor"/>
      </rPr>
      <t xml:space="preserve"> (11%) i </t>
    </r>
    <r>
      <rPr>
        <i/>
        <sz val="14"/>
        <color theme="1"/>
        <rFont val="Calibri"/>
        <family val="2"/>
        <scheme val="minor"/>
      </rPr>
      <t xml:space="preserve">Administració i gestió </t>
    </r>
    <r>
      <rPr>
        <sz val="14"/>
        <color theme="1"/>
        <rFont val="Calibri"/>
        <family val="2"/>
        <scheme val="minor"/>
      </rPr>
      <t>i</t>
    </r>
    <r>
      <rPr>
        <i/>
        <sz val="14"/>
        <color theme="1"/>
        <rFont val="Calibri"/>
        <family val="2"/>
        <scheme val="minor"/>
      </rPr>
      <t xml:space="preserve"> Transport i manteniment</t>
    </r>
    <r>
      <rPr>
        <sz val="14"/>
        <color theme="1"/>
        <rFont val="Calibri"/>
        <family val="2"/>
        <scheme val="minor"/>
      </rPr>
      <t>. 
Per contra, les famílies professionals amb menys matriculació són:</t>
    </r>
    <r>
      <rPr>
        <i/>
        <sz val="14"/>
        <color theme="1"/>
        <rFont val="Calibri"/>
        <family val="2"/>
        <scheme val="minor"/>
      </rPr>
      <t xml:space="preserve"> Fusta, moble i suro</t>
    </r>
    <r>
      <rPr>
        <sz val="14"/>
        <color theme="1"/>
        <rFont val="Calibri"/>
        <family val="2"/>
        <scheme val="minor"/>
      </rPr>
      <t xml:space="preserve">, </t>
    </r>
    <r>
      <rPr>
        <i/>
        <sz val="14"/>
        <color theme="1"/>
        <rFont val="Calibri"/>
        <family val="2"/>
        <scheme val="minor"/>
      </rPr>
      <t>Edificació i obra civil</t>
    </r>
    <r>
      <rPr>
        <sz val="14"/>
        <color theme="1"/>
        <rFont val="Calibri"/>
        <family val="2"/>
        <scheme val="minor"/>
      </rPr>
      <t xml:space="preserve"> i </t>
    </r>
    <r>
      <rPr>
        <i/>
        <sz val="14"/>
        <color theme="1"/>
        <rFont val="Calibri"/>
        <family val="2"/>
        <scheme val="minor"/>
      </rPr>
      <t xml:space="preserve">Tèxtil, confecció i pell. </t>
    </r>
    <r>
      <rPr>
        <sz val="14"/>
        <color theme="1"/>
        <rFont val="Calibri"/>
        <family val="2"/>
        <scheme val="minor"/>
      </rPr>
      <t>Cap d'aquestes representen més de l'1% a l'AMB. 
Si observem les famílies professionals vinculades a sectors de producció i d'alt valor afegit cal esmentar que aquestes tampoc tenen un pes rellevant en el volum general de l'AMB. Les especialitats d'</t>
    </r>
    <r>
      <rPr>
        <i/>
        <sz val="14"/>
        <color theme="1"/>
        <rFont val="Calibri"/>
        <family val="2"/>
        <scheme val="minor"/>
      </rPr>
      <t xml:space="preserve">Electricitat i electrònica, Fabricació mecànica, Indústries alimentàries, Química </t>
    </r>
    <r>
      <rPr>
        <sz val="14"/>
        <color theme="1"/>
        <rFont val="Calibri"/>
        <family val="2"/>
        <scheme val="minor"/>
      </rPr>
      <t>o</t>
    </r>
    <r>
      <rPr>
        <i/>
        <sz val="14"/>
        <color theme="1"/>
        <rFont val="Calibri"/>
        <family val="2"/>
        <scheme val="minor"/>
      </rPr>
      <t xml:space="preserve"> Instal·lació i manteniment</t>
    </r>
    <r>
      <rPr>
        <sz val="14"/>
        <color theme="1"/>
        <rFont val="Calibri"/>
        <family val="2"/>
        <scheme val="minor"/>
      </rPr>
      <t xml:space="preserve"> no superen el 5% del seu pes respecte el total de la matriculació. 
Les dades de matriculació pública en els CFGM mostren que hi ha 4 famílies professionals on la matricualció és al 100% pública: Edificació i obra civil, Fusta, moble i suro, Química i Tèxtil, confecció i pell. En quant a les que presenten un pes relatiu inferior, i per tant, amb una major presència de la concertada o la priva són: </t>
    </r>
    <r>
      <rPr>
        <i/>
        <sz val="14"/>
        <color theme="1"/>
        <rFont val="Calibri"/>
        <family val="2"/>
        <scheme val="minor"/>
      </rPr>
      <t xml:space="preserve">Activitats físicoesportives, Arts gràfiques, Hoteleria i Turisme i Imatge i so. </t>
    </r>
    <r>
      <rPr>
        <sz val="14"/>
        <color theme="1"/>
        <rFont val="Calibri"/>
        <family val="2"/>
        <scheme val="minor"/>
      </rPr>
      <t>Aquestes no superen el 50% del pes respecte el total de la matriculació.</t>
    </r>
  </si>
  <si>
    <r>
      <t>Les tres famílies professionals més cursades a l'AMB són</t>
    </r>
    <r>
      <rPr>
        <i/>
        <sz val="14"/>
        <color theme="1"/>
        <rFont val="Calibri"/>
        <family val="2"/>
        <scheme val="minor"/>
      </rPr>
      <t xml:space="preserve"> Santitat</t>
    </r>
    <r>
      <rPr>
        <sz val="14"/>
        <color theme="1"/>
        <rFont val="Calibri"/>
        <family val="2"/>
        <scheme val="minor"/>
      </rPr>
      <t xml:space="preserve">, </t>
    </r>
    <r>
      <rPr>
        <i/>
        <sz val="14"/>
        <color theme="1"/>
        <rFont val="Calibri"/>
        <family val="2"/>
        <scheme val="minor"/>
      </rPr>
      <t>Informàtica i comunicació</t>
    </r>
    <r>
      <rPr>
        <sz val="14"/>
        <color theme="1"/>
        <rFont val="Calibri"/>
        <family val="2"/>
        <scheme val="minor"/>
      </rPr>
      <t xml:space="preserve"> i </t>
    </r>
    <r>
      <rPr>
        <i/>
        <sz val="14"/>
        <color theme="1"/>
        <rFont val="Calibri"/>
        <family val="2"/>
        <scheme val="minor"/>
      </rPr>
      <t>Serveis socioculturals i a la comunitat</t>
    </r>
    <r>
      <rPr>
        <sz val="14"/>
        <color theme="1"/>
        <rFont val="Calibri"/>
        <family val="2"/>
        <scheme val="minor"/>
      </rPr>
      <t xml:space="preserve">. A la ciutat de Barcelona són aquestes mateixes famílies: </t>
    </r>
    <r>
      <rPr>
        <i/>
        <sz val="14"/>
        <color theme="1"/>
        <rFont val="Calibri"/>
        <family val="2"/>
        <scheme val="minor"/>
      </rPr>
      <t>Sanitat</t>
    </r>
    <r>
      <rPr>
        <sz val="14"/>
        <color theme="1"/>
        <rFont val="Calibri"/>
        <family val="2"/>
        <scheme val="minor"/>
      </rPr>
      <t xml:space="preserve">(16%), </t>
    </r>
    <r>
      <rPr>
        <i/>
        <sz val="14"/>
        <color theme="1"/>
        <rFont val="Calibri"/>
        <family val="2"/>
        <scheme val="minor"/>
      </rPr>
      <t>Serveis sociocultural i a la comunitat</t>
    </r>
    <r>
      <rPr>
        <sz val="14"/>
        <color theme="1"/>
        <rFont val="Calibri"/>
        <family val="2"/>
        <scheme val="minor"/>
      </rPr>
      <t xml:space="preserve"> (11%) i </t>
    </r>
    <r>
      <rPr>
        <i/>
        <sz val="14"/>
        <color theme="1"/>
        <rFont val="Calibri"/>
        <family val="2"/>
        <scheme val="minor"/>
      </rPr>
      <t>Informàtica i comunicació</t>
    </r>
    <r>
      <rPr>
        <sz val="14"/>
        <color theme="1"/>
        <rFont val="Calibri"/>
        <family val="2"/>
        <scheme val="minor"/>
      </rPr>
      <t xml:space="preserve"> (11%). A la resta de l'AMB també són les mateixes especialitat:</t>
    </r>
    <r>
      <rPr>
        <i/>
        <sz val="14"/>
        <color theme="1"/>
        <rFont val="Calibri"/>
        <family val="2"/>
        <scheme val="minor"/>
      </rPr>
      <t xml:space="preserve"> Sanitat</t>
    </r>
    <r>
      <rPr>
        <sz val="14"/>
        <color theme="1"/>
        <rFont val="Calibri"/>
        <family val="2"/>
        <scheme val="minor"/>
      </rPr>
      <t xml:space="preserve"> (18%), seguida de la d</t>
    </r>
    <r>
      <rPr>
        <i/>
        <sz val="14"/>
        <color theme="1"/>
        <rFont val="Calibri"/>
        <family val="2"/>
        <scheme val="minor"/>
      </rPr>
      <t>'Informàtica i comunicació</t>
    </r>
    <r>
      <rPr>
        <sz val="14"/>
        <color theme="1"/>
        <rFont val="Calibri"/>
        <family val="2"/>
        <scheme val="minor"/>
      </rPr>
      <t xml:space="preserve"> (14%) i, finalment, la de</t>
    </r>
    <r>
      <rPr>
        <i/>
        <sz val="14"/>
        <color theme="1"/>
        <rFont val="Calibri"/>
        <family val="2"/>
        <scheme val="minor"/>
      </rPr>
      <t xml:space="preserve"> Serveis sociocultural i a la comunitat</t>
    </r>
    <r>
      <rPr>
        <sz val="14"/>
        <color theme="1"/>
        <rFont val="Calibri"/>
        <family val="2"/>
        <scheme val="minor"/>
      </rPr>
      <t xml:space="preserve"> (13%). 
Per contra, les famílies professionals amb menys matriculació són:</t>
    </r>
    <r>
      <rPr>
        <i/>
        <sz val="14"/>
        <color theme="1"/>
        <rFont val="Calibri"/>
        <family val="2"/>
        <scheme val="minor"/>
      </rPr>
      <t xml:space="preserve"> Fusta, moble i suro</t>
    </r>
    <r>
      <rPr>
        <sz val="14"/>
        <color theme="1"/>
        <rFont val="Calibri"/>
        <family val="2"/>
        <scheme val="minor"/>
      </rPr>
      <t xml:space="preserve">, </t>
    </r>
    <r>
      <rPr>
        <i/>
        <sz val="14"/>
        <color theme="1"/>
        <rFont val="Calibri"/>
        <family val="2"/>
        <scheme val="minor"/>
      </rPr>
      <t>Indústries alimentàries, Agrària</t>
    </r>
    <r>
      <rPr>
        <sz val="14"/>
        <color theme="1"/>
        <rFont val="Calibri"/>
        <family val="2"/>
        <scheme val="minor"/>
      </rPr>
      <t xml:space="preserve"> i </t>
    </r>
    <r>
      <rPr>
        <i/>
        <sz val="14"/>
        <color theme="1"/>
        <rFont val="Calibri"/>
        <family val="2"/>
        <scheme val="minor"/>
      </rPr>
      <t xml:space="preserve">Seguretat i medi ambient. </t>
    </r>
    <r>
      <rPr>
        <sz val="14"/>
        <color theme="1"/>
        <rFont val="Calibri"/>
        <family val="2"/>
        <scheme val="minor"/>
      </rPr>
      <t>Cap d'aquestes representen més de l'1% a l'AMB. 
Si observem les famílies professionals vinculades a sectors de producció i d'alt valor afegit cal esmentar que aquestes tampoc tenen un pes rellevant en el volum general de l'AMB. Les especialitats d'</t>
    </r>
    <r>
      <rPr>
        <i/>
        <sz val="14"/>
        <color theme="1"/>
        <rFont val="Calibri"/>
        <family val="2"/>
        <scheme val="minor"/>
      </rPr>
      <t xml:space="preserve">Electricitat i electrònica, Fabricació mecànica, Indústries alimentàries, Química </t>
    </r>
    <r>
      <rPr>
        <sz val="14"/>
        <color theme="1"/>
        <rFont val="Calibri"/>
        <family val="2"/>
        <scheme val="minor"/>
      </rPr>
      <t>o</t>
    </r>
    <r>
      <rPr>
        <i/>
        <sz val="14"/>
        <color theme="1"/>
        <rFont val="Calibri"/>
        <family val="2"/>
        <scheme val="minor"/>
      </rPr>
      <t xml:space="preserve"> Instal·lació i manteniment</t>
    </r>
    <r>
      <rPr>
        <sz val="14"/>
        <color theme="1"/>
        <rFont val="Calibri"/>
        <family val="2"/>
        <scheme val="minor"/>
      </rPr>
      <t xml:space="preserve"> no superen el 5% del seu pes respecte el total de la matriculació. 
A l'AMB pel que fa la matriculació pública per família professional apreciem que en 5 especiliats de grau superior la matriculació és totalment pública. En canvi, n'hi ha 7 on l'oferta privada i concertada supera a la pública. Destaca la fa´milia d'</t>
    </r>
    <r>
      <rPr>
        <i/>
        <sz val="14"/>
        <color theme="1"/>
        <rFont val="Calibri"/>
        <family val="2"/>
        <scheme val="minor"/>
      </rPr>
      <t>Activitats físicoesportives i energia i aigua</t>
    </r>
    <r>
      <rPr>
        <sz val="14"/>
        <color theme="1"/>
        <rFont val="Calibri"/>
        <family val="2"/>
        <scheme val="minor"/>
      </rPr>
      <t xml:space="preserve"> amb menys del 40% de la matriculació.</t>
    </r>
  </si>
  <si>
    <t>1.3.13. Pes de la matriculació en la modalitat dual per família professional. Curs 2016-2017</t>
  </si>
  <si>
    <t>1.3.12. Matriculació en la modalitat dual per família professional. Curs 2016-2017</t>
  </si>
  <si>
    <t>Família professional</t>
  </si>
  <si>
    <t>Pes dual Barcelona</t>
  </si>
  <si>
    <t>Pes dual AMB</t>
  </si>
  <si>
    <t>Pes dual Resta de l'AMB</t>
  </si>
  <si>
    <r>
      <rPr>
        <b/>
        <sz val="14"/>
        <color theme="5" tint="-0.249977111117893"/>
        <rFont val="Calibri"/>
        <family val="2"/>
        <scheme val="minor"/>
      </rPr>
      <t xml:space="preserve">Comentari: </t>
    </r>
    <r>
      <rPr>
        <sz val="14"/>
        <color theme="1"/>
        <rFont val="Calibri"/>
        <family val="2"/>
        <scheme val="minor"/>
      </rPr>
      <t xml:space="preserve">
</t>
    </r>
  </si>
  <si>
    <r>
      <t>En aquesta taula es presenta el pes relatius de la matriculació en la modalitat dual sobre el total de la matriculació de cada una de les famílies professional indistintament del cicle formatiu. És a dir, el total de persones que cursen dual a Barcelona, resta de l'AMB o AMB peltotal d'estudiants de la mateixa família professional i àmbit territorial.
Tal com es pot observar a la taula la família amb més alumnat d'FP dual a l'AMB és la d'</t>
    </r>
    <r>
      <rPr>
        <i/>
        <sz val="14"/>
        <color theme="1"/>
        <rFont val="Calibri"/>
        <family val="2"/>
        <scheme val="minor"/>
      </rPr>
      <t>Instal·lacions i manteniment</t>
    </r>
    <r>
      <rPr>
        <sz val="14"/>
        <color theme="1"/>
        <rFont val="Calibri"/>
        <family val="2"/>
        <scheme val="minor"/>
      </rPr>
      <t xml:space="preserve"> seguida de la de</t>
    </r>
    <r>
      <rPr>
        <i/>
        <sz val="14"/>
        <color theme="1"/>
        <rFont val="Calibri"/>
        <family val="2"/>
        <scheme val="minor"/>
      </rPr>
      <t xml:space="preserve"> Fabrifació mecànica i Administració i gestió. </t>
    </r>
    <r>
      <rPr>
        <sz val="14"/>
        <color theme="1"/>
        <rFont val="Calibri"/>
        <family val="2"/>
        <scheme val="minor"/>
      </rPr>
      <t xml:space="preserve">El 17%, el 12% i l'11% respectivament de l'alumnat de cada especilitat fa les pràctiques amb la modalitat dual.Imatge personal i Imatge i so són les dues fasmílies amb menys alumnat dual. </t>
    </r>
    <r>
      <rPr>
        <i/>
        <sz val="14"/>
        <color theme="1"/>
        <rFont val="Calibri"/>
        <family val="2"/>
        <scheme val="minor"/>
      </rPr>
      <t xml:space="preserve">
</t>
    </r>
    <r>
      <rPr>
        <sz val="14"/>
        <color theme="1"/>
        <rFont val="Calibri"/>
        <family val="2"/>
        <scheme val="minor"/>
      </rPr>
      <t xml:space="preserve">Pel que fa pel conjunt de l'AMB el 6% de les persones matriculades a un CFGM o un CFGS fa aquesta formació en alternança. </t>
    </r>
    <r>
      <rPr>
        <i/>
        <sz val="14"/>
        <color theme="1"/>
        <rFont val="Calibri"/>
        <family val="2"/>
        <scheme val="minor"/>
      </rPr>
      <t xml:space="preserve">
</t>
    </r>
  </si>
  <si>
    <t>Del total la participació de l'alumnat en l'FP inicial modalitat dual la família d'Administració i gestió i la de Serveis socioculturals i a la comunitat són les dues més representades respecte el total. Per àmbit territorial destaca el desplegament d'aquesta modalitat a la resta de l'AMB en les especialitats de sanitat i Instal·lacions i maneteniment i per la ciutat de Barcelona la de Serveis socioculturals i a la comunitat i Transport i manteniment de vehicles.</t>
  </si>
  <si>
    <t>n.o.</t>
  </si>
  <si>
    <t>n.o. = no hi ha oferta de cicle</t>
  </si>
  <si>
    <t>1.3.14. Matriculació d'FP inicial a distància. Curs 2016-2017</t>
  </si>
  <si>
    <t>La formació a distància està guanyant terreny perquè s'adapta a les necessitats de les persones i en qualsevol moment vital.
Al curs 2016-2017 la matriculació formació d'FP inicial a distància ha estat de 16.326 persones. Els municipis que disposen de seu són: Cornellà de Llobregat, Esplugues de Llobregat, L'Hospitatalet de Llobregat, Sant Adrià de Besòs, santa Coloma de Gramanet i Badalona. 
a Barcelnoa aquesta modalitat és majoritàriament pública, representa el 77%. A la resta de l'AMB no hi ha oferta pública.</t>
  </si>
  <si>
    <t>La formació a distància està guanyant terreny entre les dones que es matriculen més a aquesta modalitat: el 61% són dones davant del 39% d'homes. Aquesta distribució s'observa en tots tres àmbits territorials.</t>
  </si>
  <si>
    <t>1.3.15. Matriculació d'FP inicial a distància per sexe. Curs 2016-2017</t>
  </si>
  <si>
    <t>Activitats físicoesportives</t>
  </si>
  <si>
    <t>emergències i protecció civil</t>
  </si>
  <si>
    <t>Informàtica i comunicació</t>
  </si>
  <si>
    <t>Font: elaboració pròpia a partir de les dades del Departament d'Ensenyament de la Generalitat de Catalunya</t>
  </si>
  <si>
    <r>
      <t xml:space="preserve">Bona part de la formació professional a distància es gestiona a la ciutat de Barcelona, el 96% del total de l'AMB. </t>
    </r>
    <r>
      <rPr>
        <i/>
        <sz val="14"/>
        <color theme="1"/>
        <rFont val="Calibri"/>
        <family val="2"/>
        <scheme val="minor"/>
      </rPr>
      <t>Administració i gestió, Informàtica i comunicació, Sanitat i Serveis socioculturals i a la comunitat</t>
    </r>
    <r>
      <rPr>
        <sz val="14"/>
        <color theme="1"/>
        <rFont val="Calibri"/>
        <family val="2"/>
        <scheme val="minor"/>
      </rPr>
      <t xml:space="preserve"> són les famílies més cursades. En el casde la rest de l'AMB també destaca la d'</t>
    </r>
    <r>
      <rPr>
        <i/>
        <sz val="14"/>
        <color theme="1"/>
        <rFont val="Calibri"/>
        <family val="2"/>
        <scheme val="minor"/>
      </rPr>
      <t>Imatge i so</t>
    </r>
    <r>
      <rPr>
        <sz val="14"/>
        <color theme="1"/>
        <rFont val="Calibri"/>
        <family val="2"/>
        <scheme val="minor"/>
      </rPr>
      <t xml:space="preserve">. </t>
    </r>
  </si>
  <si>
    <t>Primaria o inf.</t>
  </si>
  <si>
    <t>ESO i Batx</t>
  </si>
  <si>
    <t>Universitat</t>
  </si>
  <si>
    <t>Badalona</t>
  </si>
  <si>
    <t>Badia del Vallès</t>
  </si>
  <si>
    <t>Barberà del Vallès</t>
  </si>
  <si>
    <t>Begues</t>
  </si>
  <si>
    <t>Castellbisbal</t>
  </si>
  <si>
    <t>Castelldefels</t>
  </si>
  <si>
    <t>Cerdanyola del Vallès</t>
  </si>
  <si>
    <t>Cervelló</t>
  </si>
  <si>
    <t>Cornellà de Llobregat</t>
  </si>
  <si>
    <t>El Papiol</t>
  </si>
  <si>
    <t>Esplugues de Llobregat</t>
  </si>
  <si>
    <t>Gavà</t>
  </si>
  <si>
    <t>La Palma de Cervelló</t>
  </si>
  <si>
    <t>Molins de Rei</t>
  </si>
  <si>
    <t>Montgat</t>
  </si>
  <si>
    <t>Pallejà</t>
  </si>
  <si>
    <t>Ripollet</t>
  </si>
  <si>
    <t>Sant Andreu de la Barca</t>
  </si>
  <si>
    <t>Sant Boi de Llobregat</t>
  </si>
  <si>
    <t>Sant Climent de Llobregat</t>
  </si>
  <si>
    <t>Sant Cugat del Vallès</t>
  </si>
  <si>
    <t>Sant Feliu de Llobregat</t>
  </si>
  <si>
    <t>Sant Just Desvern</t>
  </si>
  <si>
    <t>Sant Vicenç dels Horts</t>
  </si>
  <si>
    <t>Santa Coloma de Cervelló</t>
  </si>
  <si>
    <t>Tiana</t>
  </si>
  <si>
    <t>Torrelles de Llobregat</t>
  </si>
  <si>
    <t>Viladecans</t>
  </si>
  <si>
    <t>Àmbit Territorial</t>
  </si>
  <si>
    <t>ESO</t>
  </si>
  <si>
    <t>Universitaris</t>
  </si>
  <si>
    <t>Catalunya</t>
  </si>
  <si>
    <t>BARELONA CIUTAT</t>
  </si>
  <si>
    <t>EMPRESES</t>
  </si>
  <si>
    <t>ASSALARIATS</t>
  </si>
  <si>
    <t>OCUPACIÓ</t>
  </si>
  <si>
    <t>EV 10-17 (%)</t>
  </si>
  <si>
    <t>47 -Comerç al detall</t>
  </si>
  <si>
    <t>84 -Administració pública</t>
  </si>
  <si>
    <t>85 -Educació</t>
  </si>
  <si>
    <t>56 -Serveis de menjar i begudes</t>
  </si>
  <si>
    <t>86 -Activitats sanitàries</t>
  </si>
  <si>
    <t>46 -Comerç a l'engròs i intermediaris del comerç</t>
  </si>
  <si>
    <t xml:space="preserve">82 -Activitats administratives d'oficina </t>
  </si>
  <si>
    <t>62 -Serveis de tecnologies de la informació</t>
  </si>
  <si>
    <t>81 -Serveis a edificis i activitats de jardineria</t>
  </si>
  <si>
    <t>78 -Activitats relacionades amb l'ocupació</t>
  </si>
  <si>
    <t>RESTA AMB</t>
  </si>
  <si>
    <t>47 -Comerç al detall, excepte el comerç de vehicles de motor i motocicletes</t>
  </si>
  <si>
    <t>46 -Comerç a l'engròs i intermediaris del comerç, excepte vehicles de motor i motocicletes</t>
  </si>
  <si>
    <t>43 -Activitats especialitzades de la construcció</t>
  </si>
  <si>
    <t>49 -Transport terrestre; transport per canonades</t>
  </si>
  <si>
    <t>84 -Administració pública, Defensa i Seguretat Social obligatòria</t>
  </si>
  <si>
    <t>25 -Fabricació de productes metàl·lics, excepte maquinària i equips</t>
  </si>
  <si>
    <t>82 -Activitats administratives d'oficina i altres activitats auxiliars a les empreses</t>
  </si>
  <si>
    <t>Font: Base de dades Hermes. Diputació de Barcelona</t>
  </si>
  <si>
    <t>74 -Altres activitats professionals, científiques i tècniques</t>
  </si>
  <si>
    <t>87 -Activitats de serveis socials amb allotjament</t>
  </si>
  <si>
    <t>55 -Serveis d'allotjament</t>
  </si>
  <si>
    <t>70 -Activitats de les seus centrals; activitats de consultoria de gestió empresarial</t>
  </si>
  <si>
    <t>N</t>
  </si>
  <si>
    <t>88 -Activitats de serveis socials sense allotjament</t>
  </si>
  <si>
    <t>51 -Transport aeri</t>
  </si>
  <si>
    <t>93 -Activitats esportives, recreatives i d'entreteniment</t>
  </si>
  <si>
    <t>77 -Activitats de lloguer</t>
  </si>
  <si>
    <t>41 -Construcció d'immobles</t>
  </si>
  <si>
    <t>64 -Mediació financera, excepte assegurances i fons de pensions</t>
  </si>
  <si>
    <t>58 -Edició</t>
  </si>
  <si>
    <t>65 -Assegurances, reassegurances i fons de pensions, excepte la Seguretat Social obligatòria</t>
  </si>
  <si>
    <t>42 -Construcció d'obres d'enginyeria civil</t>
  </si>
  <si>
    <t>94 -Activitats associatives</t>
  </si>
  <si>
    <t>29 -Fabricació de vehicles de motor, remolcs i semiremolcs</t>
  </si>
  <si>
    <t>95 -Reparació d'ordinadors, d'efectes personals i efectes domèstics</t>
  </si>
  <si>
    <t>23 -Fabricació d'altres productes minerals no metàl·lics</t>
  </si>
  <si>
    <t>18 -Arts gràfiques i reproducció de suports enregistrats</t>
  </si>
  <si>
    <t>AUTÒNOMS</t>
  </si>
  <si>
    <t>Principals activitats econòmiques (CCAE) per àmbit i evolució 1T10-1T17 (amb més ocupació)</t>
  </si>
  <si>
    <t>Activitats econòmiques (CCAE) amb major creació d'ocupació per àmbit 1T10-1T17</t>
  </si>
  <si>
    <t>Activitats econòmiques (CCAE) amb major destrucció d'ocupació per àmbit 1T10-1T17</t>
  </si>
  <si>
    <t>Activitats que ocupen més graduats d'FP a la Província de Barcelona 18 - 30 anys 1T 2017</t>
  </si>
  <si>
    <t>Activitat econòmica CCAEE 2 Dígits</t>
  </si>
  <si>
    <t>Ocupats amb FP 18-30 anys</t>
  </si>
  <si>
    <t>Font: Elaboració pròpia a partir de Dades de l'EPA 1T2017</t>
  </si>
  <si>
    <t>Activitats que ocupen més graduats d'FP a la Província de Barcelona 16 - 64 anys 1T 2017</t>
  </si>
  <si>
    <t>Ocupats amb FP 16-64anys</t>
  </si>
  <si>
    <t>Activitats amb més desocupats graduats  en FP a la Província de Barcelona 16 - 64 anys 1T 2017</t>
  </si>
  <si>
    <t>Desocupats amb FP</t>
  </si>
  <si>
    <t>10 - Indústria Alimentaria</t>
  </si>
  <si>
    <t>97 - Activitats habitatge amb emeplats domestics</t>
  </si>
  <si>
    <t>Taxa Activitat</t>
  </si>
  <si>
    <t>Taxa Ocupació</t>
  </si>
  <si>
    <t>Taxa Atur</t>
  </si>
  <si>
    <t>General</t>
  </si>
  <si>
    <t>FP</t>
  </si>
  <si>
    <t xml:space="preserve">Barcelona </t>
  </si>
  <si>
    <t>Primària o inf</t>
  </si>
  <si>
    <t>Batx</t>
  </si>
  <si>
    <t>Evolució de l'ocupació. Diferents territoris (Assalariats + Autònoms)</t>
  </si>
  <si>
    <t>Any</t>
  </si>
  <si>
    <t>Ev (N) 2.010 - 17</t>
  </si>
  <si>
    <t>Ev (%) 2.010-17</t>
  </si>
  <si>
    <t xml:space="preserve">Evoució de l'Ocupació anual Base 100= 2.010 </t>
  </si>
  <si>
    <t>Estructura Ocupació per modalitat de vinculació a la Seguratat Social. 1T2017</t>
  </si>
  <si>
    <t>Vinculasió Seg. Social</t>
  </si>
  <si>
    <t>BCN</t>
  </si>
  <si>
    <t>Conjunt AMB</t>
  </si>
  <si>
    <t>% Assalariats</t>
  </si>
  <si>
    <t>% Autònoms</t>
  </si>
  <si>
    <t>Total Ocupació</t>
  </si>
  <si>
    <t>Taxes Activitat, Ocupació i Atur. 1T2017 (16- 64 anys)</t>
  </si>
  <si>
    <t>Taxa d'atur. 1T2017 (16-64 anys)</t>
  </si>
  <si>
    <t>Taxa d'atur. 1T 2017 (18 - 30 anys)</t>
  </si>
  <si>
    <t>Primària o inferior</t>
  </si>
  <si>
    <t>ESO i Batxillerat</t>
  </si>
  <si>
    <t>Univertiat</t>
  </si>
  <si>
    <t>Font: Elaboració pròpia a partir de la Base de dades Hermes. Diputació de Barcelona</t>
  </si>
  <si>
    <t>MUNICIPI</t>
  </si>
  <si>
    <t>BADIA DEL VALLES</t>
  </si>
  <si>
    <t>BARBERA DEL VALLES</t>
  </si>
  <si>
    <t>BEGUES</t>
  </si>
  <si>
    <t>CERVELLÓ</t>
  </si>
  <si>
    <t>CORBERA DE LLOBREGAT</t>
  </si>
  <si>
    <t>EL PAPIOL</t>
  </si>
  <si>
    <t>LA PALMA DE CERVELLÓ</t>
  </si>
  <si>
    <t>MONTCADA I REIXACH</t>
  </si>
  <si>
    <t>MONTGAT</t>
  </si>
  <si>
    <t>PALLEJÀ</t>
  </si>
  <si>
    <t>SANT ADRIÀ DEL BESÒS</t>
  </si>
  <si>
    <t>SANT CLIMENT DE LLOBREGAT</t>
  </si>
  <si>
    <t>SANT CUGAT DEL VALLES</t>
  </si>
  <si>
    <t>SANTA COLOMA DE CERVELLÓ</t>
  </si>
  <si>
    <t>SANTA COLOMA DE GRAMANET</t>
  </si>
  <si>
    <t>TIANA</t>
  </si>
  <si>
    <t>TORRELLES DE LLOBREGAT</t>
  </si>
  <si>
    <t>Atur Registrat per sexe i edat  a l'AMB. Gener 2017</t>
  </si>
  <si>
    <t>HOMES</t>
  </si>
  <si>
    <t>DONES</t>
  </si>
  <si>
    <t>TOTAL</t>
  </si>
  <si>
    <t>EDAT</t>
  </si>
  <si>
    <t>ESO o Batx</t>
  </si>
  <si>
    <t>ESO o Batx.</t>
  </si>
  <si>
    <t>&lt; de 20</t>
  </si>
  <si>
    <t>De 20 a 24</t>
  </si>
  <si>
    <t>De 25 a 29</t>
  </si>
  <si>
    <t>De 30 a 34</t>
  </si>
  <si>
    <t>De 35 a 39</t>
  </si>
  <si>
    <t>De 40 a 44</t>
  </si>
  <si>
    <t>De 45 a 49</t>
  </si>
  <si>
    <t>De 50 a 54</t>
  </si>
  <si>
    <t>De 55 a 59</t>
  </si>
  <si>
    <t>De 60 a 64</t>
  </si>
  <si>
    <t>Primaria o inf</t>
  </si>
  <si>
    <t>Corbera</t>
  </si>
  <si>
    <t>Hospitalet de Llobregat</t>
  </si>
  <si>
    <t>Montcada i Reixach</t>
  </si>
  <si>
    <t>Prat de Llobregat</t>
  </si>
  <si>
    <t>San Joan Despí</t>
  </si>
  <si>
    <t>Sant Adrià del Besòs</t>
  </si>
  <si>
    <t>Santa Coloma de Cervel</t>
  </si>
  <si>
    <t>Total Atur Registrat AMB per nivell instructiu. AMB (gener 2017)</t>
  </si>
  <si>
    <t>Total Atur Registrat per municipi i nivell instructiu. AMB (gener 2017)</t>
  </si>
  <si>
    <t>Evolució de l'atur registrat  per municipi i nivell instructiu (gener 2011 - gener 2017)</t>
  </si>
  <si>
    <t>Atur Registrat per municipi (gener 2017)</t>
  </si>
  <si>
    <t>Atur Registrat per municipi. Percentatge per nivell instructiu (gener 2017)</t>
  </si>
  <si>
    <t xml:space="preserve">• Les activitats econòmiques més importants en nombre d’empreses i treballadors són les relacionades amb el comerç (detall i engròs), Educació i Administració Pública., totes elles registren una evolució positiva en nombre de treballadors respecte al 2010.
• Les activitats que més ocupació han creat des de 2.010 fins 2.017 són: Activitats, d’oficina, Educació i Serveis de Tecnologies de la informació. Per contra les activitats econòmiques que més treball han destruït des de 2.010 són aquelles relacionades amb la construcció.
</t>
  </si>
  <si>
    <t xml:space="preserve">• Entre 2012 i 2014 el ritme interanual de l’ocupació va ser negatiu, al 2015 es va estabilitzar i a 2016 i 2017 s’observa un creixement. En total, entre el període 2.010 – 2017, l’ocupació va créixer entre un 5,6 i un 6,25% depenent de l’àmbit territorial
• En termes d’FP els valors en termes d’ocupació i activitat són superiors a la mitjana global. 
</t>
  </si>
  <si>
    <t xml:space="preserve">o Reducció generalitzada per municipis i nivells instructius de l’atur registrat entre el 2011 i el 2017
o Tot i així encara hi ha mes atur registrat que a nivells pre-crisis.
o L’atur registrat és superior en el cas de les dones (+14.000 efectius)
</t>
  </si>
  <si>
    <t>4.4.3 Taxes d'Activitat, Ocupació i Atur</t>
  </si>
  <si>
    <t>4.4.2 Principals activitats econòmiques en termes d'FP</t>
  </si>
  <si>
    <t>4.4.1 Activitats Econòmiques</t>
  </si>
  <si>
    <t>4.4.4 Atur registrat</t>
  </si>
  <si>
    <t xml:space="preserve">4. FP i mercat de treball
</t>
  </si>
</sst>
</file>

<file path=xl/styles.xml><?xml version="1.0" encoding="utf-8"?>
<styleSheet xmlns="http://schemas.openxmlformats.org/spreadsheetml/2006/main">
  <numFmts count="2">
    <numFmt numFmtId="43" formatCode="_-* #,##0.00\ _€_-;\-* #,##0.00\ _€_-;_-* &quot;-&quot;??\ _€_-;_-@_-"/>
    <numFmt numFmtId="164" formatCode="_-* #,##0\ _€_-;\-* #,##0\ _€_-;_-* &quot;-&quot;??\ _€_-;_-@_-"/>
  </numFmts>
  <fonts count="27">
    <font>
      <sz val="11"/>
      <color theme="1"/>
      <name val="Calibri"/>
      <family val="2"/>
      <scheme val="minor"/>
    </font>
    <font>
      <sz val="11"/>
      <color theme="1"/>
      <name val="Calibri"/>
      <family val="2"/>
      <scheme val="minor"/>
    </font>
    <font>
      <b/>
      <sz val="11"/>
      <color theme="1"/>
      <name val="Calibri"/>
      <family val="2"/>
      <scheme val="minor"/>
    </font>
    <font>
      <sz val="11"/>
      <color rgb="FF1F497D"/>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1"/>
      <color theme="5" tint="-0.249977111117893"/>
      <name val="Calibri"/>
      <family val="2"/>
      <scheme val="minor"/>
    </font>
    <font>
      <u/>
      <sz val="11"/>
      <color theme="10"/>
      <name val="Calibri"/>
      <family val="2"/>
    </font>
    <font>
      <b/>
      <sz val="11"/>
      <name val="Calibri"/>
      <family val="2"/>
      <scheme val="minor"/>
    </font>
    <font>
      <sz val="11"/>
      <color rgb="FFFF0000"/>
      <name val="Calibri"/>
      <family val="2"/>
      <scheme val="minor"/>
    </font>
    <font>
      <sz val="18"/>
      <color rgb="FFFF0000"/>
      <name val="Calibri"/>
      <family val="2"/>
      <scheme val="minor"/>
    </font>
    <font>
      <b/>
      <sz val="28"/>
      <color theme="1"/>
      <name val="Calibri"/>
      <family val="2"/>
      <scheme val="minor"/>
    </font>
    <font>
      <sz val="20"/>
      <color theme="1"/>
      <name val="Calibri"/>
      <family val="2"/>
      <scheme val="minor"/>
    </font>
    <font>
      <b/>
      <sz val="36"/>
      <color theme="5" tint="-0.249977111117893"/>
      <name val="Calibri"/>
      <family val="2"/>
      <scheme val="minor"/>
    </font>
    <font>
      <sz val="20"/>
      <color rgb="FFFF0000"/>
      <name val="Calibri"/>
      <family val="2"/>
      <scheme val="minor"/>
    </font>
    <font>
      <b/>
      <sz val="12"/>
      <color theme="5" tint="-0.249977111117893"/>
      <name val="Calibri"/>
      <family val="2"/>
      <scheme val="minor"/>
    </font>
    <font>
      <sz val="11"/>
      <name val="Calibri"/>
      <family val="2"/>
      <scheme val="minor"/>
    </font>
    <font>
      <sz val="12"/>
      <color theme="1"/>
      <name val="Calibri"/>
      <family val="2"/>
    </font>
    <font>
      <b/>
      <sz val="12"/>
      <color theme="1"/>
      <name val="Calibri"/>
      <family val="2"/>
      <scheme val="minor"/>
    </font>
    <font>
      <b/>
      <sz val="14"/>
      <color theme="5" tint="-0.249977111117893"/>
      <name val="Calibri"/>
      <family val="2"/>
      <scheme val="minor"/>
    </font>
    <font>
      <b/>
      <sz val="14"/>
      <name val="Calibri"/>
      <family val="2"/>
      <scheme val="minor"/>
    </font>
    <font>
      <sz val="14"/>
      <color theme="5" tint="-0.249977111117893"/>
      <name val="Calibri"/>
      <family val="2"/>
      <scheme val="minor"/>
    </font>
    <font>
      <i/>
      <sz val="14"/>
      <color theme="1"/>
      <name val="Calibri"/>
      <family val="2"/>
      <scheme val="minor"/>
    </font>
    <font>
      <sz val="12"/>
      <color theme="5" tint="-0.249977111117893"/>
      <name val="Calibri"/>
      <family val="2"/>
      <scheme val="minor"/>
    </font>
    <font>
      <sz val="12"/>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5" tint="-0.249977111117893"/>
        <bgColor indexed="64"/>
      </patternFill>
    </fill>
    <fill>
      <patternFill patternType="solid">
        <fgColor theme="6" tint="0.39997558519241921"/>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theme="5" tint="-0.24994659260841701"/>
      </top>
      <bottom/>
      <diagonal/>
    </border>
    <border>
      <left/>
      <right/>
      <top/>
      <bottom style="medium">
        <color theme="5" tint="-0.24994659260841701"/>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xf numFmtId="0" fontId="1" fillId="0" borderId="0"/>
  </cellStyleXfs>
  <cellXfs count="166">
    <xf numFmtId="0" fontId="0" fillId="0" borderId="0" xfId="0"/>
    <xf numFmtId="0" fontId="0" fillId="2" borderId="0" xfId="0" applyFill="1"/>
    <xf numFmtId="0" fontId="3" fillId="2" borderId="0" xfId="0" applyFont="1" applyFill="1"/>
    <xf numFmtId="0" fontId="2" fillId="2" borderId="0" xfId="0" applyFont="1" applyFill="1"/>
    <xf numFmtId="0" fontId="4" fillId="2" borderId="0" xfId="0" applyFont="1" applyFill="1"/>
    <xf numFmtId="0" fontId="7" fillId="2" borderId="0" xfId="0" applyFont="1" applyFill="1"/>
    <xf numFmtId="0" fontId="0" fillId="2" borderId="1" xfId="0" applyFill="1" applyBorder="1"/>
    <xf numFmtId="0" fontId="5" fillId="2" borderId="1" xfId="0" applyFont="1" applyFill="1" applyBorder="1"/>
    <xf numFmtId="0" fontId="0" fillId="2" borderId="0" xfId="0" applyFill="1" applyAlignment="1">
      <alignment horizontal="left"/>
    </xf>
    <xf numFmtId="164" fontId="0" fillId="2" borderId="0" xfId="1" applyNumberFormat="1" applyFont="1" applyFill="1"/>
    <xf numFmtId="0" fontId="9" fillId="2" borderId="0" xfId="3" applyFill="1" applyAlignment="1" applyProtection="1"/>
    <xf numFmtId="0" fontId="0" fillId="2" borderId="0" xfId="0" applyFill="1" applyBorder="1"/>
    <xf numFmtId="9" fontId="0" fillId="2" borderId="0" xfId="2" applyFont="1" applyFill="1"/>
    <xf numFmtId="0" fontId="5" fillId="2" borderId="0" xfId="0" applyFont="1"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11" fillId="2" borderId="0" xfId="0" applyFont="1" applyFill="1"/>
    <xf numFmtId="0" fontId="0" fillId="0" borderId="0" xfId="0" applyAlignment="1">
      <alignment horizontal="left"/>
    </xf>
    <xf numFmtId="0" fontId="0" fillId="2" borderId="0" xfId="0" applyFill="1" applyAlignment="1">
      <alignment vertical="top"/>
    </xf>
    <xf numFmtId="164" fontId="0" fillId="2" borderId="0" xfId="1" applyNumberFormat="1" applyFont="1" applyFill="1" applyBorder="1"/>
    <xf numFmtId="0" fontId="0" fillId="2" borderId="3" xfId="0" applyFill="1" applyBorder="1"/>
    <xf numFmtId="0" fontId="0" fillId="2" borderId="4" xfId="0" applyFill="1" applyBorder="1"/>
    <xf numFmtId="164" fontId="0" fillId="2" borderId="1" xfId="1" applyNumberFormat="1" applyFont="1" applyFill="1" applyBorder="1"/>
    <xf numFmtId="0" fontId="0" fillId="2" borderId="0" xfId="0" applyFill="1" applyBorder="1" applyAlignment="1">
      <alignment horizontal="left"/>
    </xf>
    <xf numFmtId="0" fontId="0" fillId="2" borderId="0" xfId="0" applyNumberFormat="1" applyFill="1" applyBorder="1"/>
    <xf numFmtId="0" fontId="2" fillId="3" borderId="0" xfId="0" applyFont="1" applyFill="1" applyBorder="1" applyAlignment="1">
      <alignment horizontal="left"/>
    </xf>
    <xf numFmtId="0" fontId="2" fillId="3" borderId="0" xfId="0" applyNumberFormat="1" applyFont="1" applyFill="1" applyBorder="1"/>
    <xf numFmtId="0" fontId="11" fillId="2" borderId="0" xfId="0" applyFont="1" applyFill="1" applyBorder="1"/>
    <xf numFmtId="0" fontId="11" fillId="2" borderId="9" xfId="0" applyFont="1" applyFill="1" applyBorder="1" applyAlignment="1"/>
    <xf numFmtId="0" fontId="12" fillId="2" borderId="9" xfId="0" applyFont="1" applyFill="1" applyBorder="1" applyAlignment="1">
      <alignment vertical="center" wrapText="1"/>
    </xf>
    <xf numFmtId="0" fontId="11" fillId="2" borderId="9" xfId="0" applyFont="1" applyFill="1" applyBorder="1" applyAlignment="1">
      <alignment vertical="center" wrapText="1"/>
    </xf>
    <xf numFmtId="0" fontId="11" fillId="2" borderId="9" xfId="0" applyFont="1" applyFill="1" applyBorder="1"/>
    <xf numFmtId="0" fontId="0" fillId="2" borderId="0" xfId="0" applyFont="1" applyFill="1"/>
    <xf numFmtId="0" fontId="0" fillId="2" borderId="10" xfId="0" applyFont="1" applyFill="1" applyBorder="1" applyAlignment="1"/>
    <xf numFmtId="0" fontId="0" fillId="2" borderId="10" xfId="0" applyFont="1" applyFill="1" applyBorder="1" applyAlignment="1">
      <alignment vertical="center" wrapText="1"/>
    </xf>
    <xf numFmtId="0" fontId="0" fillId="2" borderId="10" xfId="0" applyFont="1" applyFill="1" applyBorder="1"/>
    <xf numFmtId="0" fontId="0" fillId="2" borderId="0" xfId="0" applyFont="1" applyFill="1" applyAlignment="1"/>
    <xf numFmtId="0" fontId="0" fillId="2" borderId="0" xfId="0" applyFont="1" applyFill="1" applyAlignment="1">
      <alignment vertical="center" wrapText="1"/>
    </xf>
    <xf numFmtId="0" fontId="14" fillId="2" borderId="0" xfId="0" applyFont="1" applyFill="1"/>
    <xf numFmtId="0" fontId="16" fillId="2" borderId="0" xfId="0" applyFont="1" applyFill="1" applyAlignment="1"/>
    <xf numFmtId="0" fontId="11" fillId="2" borderId="0" xfId="0" applyFont="1" applyFill="1" applyAlignment="1"/>
    <xf numFmtId="0" fontId="11" fillId="2" borderId="0" xfId="0" applyFont="1" applyFill="1" applyAlignment="1">
      <alignment vertical="center" wrapText="1"/>
    </xf>
    <xf numFmtId="0" fontId="16" fillId="2" borderId="0" xfId="0" applyFont="1" applyFill="1"/>
    <xf numFmtId="0" fontId="17" fillId="2" borderId="0" xfId="0" applyFont="1" applyFill="1"/>
    <xf numFmtId="0" fontId="8" fillId="2" borderId="0" xfId="0" applyFont="1" applyFill="1"/>
    <xf numFmtId="0" fontId="18" fillId="2" borderId="0" xfId="0" applyFont="1" applyFill="1"/>
    <xf numFmtId="0" fontId="10" fillId="2" borderId="0" xfId="0" applyFont="1" applyFill="1"/>
    <xf numFmtId="0" fontId="9" fillId="2" borderId="0" xfId="3" applyFill="1" applyAlignment="1" applyProtection="1">
      <alignment horizontal="right"/>
    </xf>
    <xf numFmtId="0" fontId="5" fillId="2" borderId="0" xfId="0" applyFont="1" applyFill="1" applyBorder="1"/>
    <xf numFmtId="49" fontId="6" fillId="2" borderId="0" xfId="0" applyNumberFormat="1" applyFont="1" applyFill="1" applyBorder="1"/>
    <xf numFmtId="0" fontId="2" fillId="2" borderId="1" xfId="0" applyFont="1" applyFill="1" applyBorder="1"/>
    <xf numFmtId="0" fontId="2" fillId="2" borderId="1" xfId="0" applyFont="1" applyFill="1" applyBorder="1" applyAlignment="1">
      <alignment horizontal="center"/>
    </xf>
    <xf numFmtId="0" fontId="22" fillId="2" borderId="1" xfId="0" applyFont="1" applyFill="1" applyBorder="1"/>
    <xf numFmtId="0" fontId="2" fillId="3" borderId="1" xfId="0" applyFont="1" applyFill="1" applyBorder="1" applyAlignment="1">
      <alignment horizontal="left"/>
    </xf>
    <xf numFmtId="164" fontId="2" fillId="3" borderId="1" xfId="1" applyNumberFormat="1" applyFont="1" applyFill="1" applyBorder="1"/>
    <xf numFmtId="0" fontId="0" fillId="2" borderId="1" xfId="0" applyFill="1" applyBorder="1" applyAlignment="1">
      <alignment horizontal="left"/>
    </xf>
    <xf numFmtId="10" fontId="0" fillId="2" borderId="0" xfId="2" applyNumberFormat="1" applyFont="1" applyFill="1"/>
    <xf numFmtId="9" fontId="0" fillId="2" borderId="0" xfId="2" applyFont="1" applyFill="1" applyBorder="1"/>
    <xf numFmtId="9" fontId="0" fillId="2" borderId="0" xfId="2" applyFont="1" applyFill="1" applyBorder="1" applyAlignment="1">
      <alignment horizontal="right"/>
    </xf>
    <xf numFmtId="9" fontId="0" fillId="2" borderId="0" xfId="2" applyFont="1" applyFill="1" applyAlignment="1">
      <alignment horizontal="right"/>
    </xf>
    <xf numFmtId="9" fontId="2" fillId="3" borderId="0" xfId="2" applyFont="1" applyFill="1" applyBorder="1" applyAlignment="1">
      <alignment horizontal="right"/>
    </xf>
    <xf numFmtId="0" fontId="2" fillId="2" borderId="0" xfId="0" applyFont="1" applyFill="1" applyBorder="1"/>
    <xf numFmtId="9" fontId="0" fillId="2" borderId="1" xfId="2" applyFont="1" applyFill="1" applyBorder="1" applyAlignment="1">
      <alignment horizontal="right"/>
    </xf>
    <xf numFmtId="0" fontId="2" fillId="2" borderId="1" xfId="0" applyFont="1" applyFill="1" applyBorder="1" applyAlignment="1">
      <alignment horizontal="right"/>
    </xf>
    <xf numFmtId="9" fontId="0" fillId="5" borderId="0" xfId="2" applyFont="1" applyFill="1" applyBorder="1"/>
    <xf numFmtId="9" fontId="0" fillId="4" borderId="0" xfId="2" applyFont="1" applyFill="1" applyBorder="1"/>
    <xf numFmtId="164" fontId="0" fillId="2" borderId="0" xfId="0" applyNumberFormat="1" applyFill="1"/>
    <xf numFmtId="0" fontId="6" fillId="2" borderId="2" xfId="0" applyFont="1" applyFill="1" applyBorder="1" applyAlignment="1">
      <alignment vertical="top" wrapText="1"/>
    </xf>
    <xf numFmtId="0" fontId="6" fillId="2" borderId="3" xfId="0" applyFont="1" applyFill="1" applyBorder="1" applyAlignment="1">
      <alignment vertical="top" wrapText="1"/>
    </xf>
    <xf numFmtId="9" fontId="0" fillId="2" borderId="1" xfId="2" applyFont="1" applyFill="1" applyBorder="1"/>
    <xf numFmtId="9" fontId="1" fillId="2" borderId="0" xfId="2" applyFont="1" applyFill="1"/>
    <xf numFmtId="9" fontId="1" fillId="2" borderId="1" xfId="2" applyFont="1" applyFill="1" applyBorder="1"/>
    <xf numFmtId="9" fontId="2" fillId="2" borderId="1" xfId="2" applyFont="1" applyFill="1" applyBorder="1"/>
    <xf numFmtId="9" fontId="2" fillId="2" borderId="1" xfId="2" applyFont="1" applyFill="1" applyBorder="1" applyAlignment="1">
      <alignment horizontal="right"/>
    </xf>
    <xf numFmtId="0" fontId="0" fillId="3" borderId="1" xfId="0" applyFont="1" applyFill="1" applyBorder="1" applyAlignment="1">
      <alignment horizontal="left"/>
    </xf>
    <xf numFmtId="164" fontId="1" fillId="3" borderId="1" xfId="1" applyNumberFormat="1" applyFont="1" applyFill="1" applyBorder="1"/>
    <xf numFmtId="0" fontId="0" fillId="2" borderId="0" xfId="0" applyFill="1" applyAlignment="1">
      <alignment horizontal="right"/>
    </xf>
    <xf numFmtId="0" fontId="2" fillId="3" borderId="0" xfId="0" applyFont="1" applyFill="1" applyBorder="1"/>
    <xf numFmtId="164" fontId="2" fillId="3" borderId="0" xfId="1" applyNumberFormat="1" applyFont="1" applyFill="1" applyBorder="1"/>
    <xf numFmtId="0" fontId="2" fillId="3" borderId="1" xfId="0" applyFont="1" applyFill="1" applyBorder="1" applyAlignment="1">
      <alignment horizontal="center"/>
    </xf>
    <xf numFmtId="9" fontId="2" fillId="3" borderId="0" xfId="2" applyFont="1" applyFill="1" applyBorder="1"/>
    <xf numFmtId="9" fontId="1" fillId="3" borderId="1" xfId="2" applyFont="1" applyFill="1" applyBorder="1"/>
    <xf numFmtId="10" fontId="0" fillId="2" borderId="0" xfId="0" applyNumberFormat="1" applyFill="1"/>
    <xf numFmtId="0" fontId="0" fillId="2" borderId="11" xfId="0" applyFill="1" applyBorder="1"/>
    <xf numFmtId="0" fontId="0" fillId="2" borderId="11" xfId="0" applyFill="1" applyBorder="1" applyAlignment="1">
      <alignment horizontal="right"/>
    </xf>
    <xf numFmtId="10" fontId="0" fillId="2" borderId="1" xfId="0" applyNumberFormat="1" applyFill="1" applyBorder="1"/>
    <xf numFmtId="3" fontId="0" fillId="2" borderId="0" xfId="0" applyNumberFormat="1" applyFill="1"/>
    <xf numFmtId="3" fontId="0" fillId="2" borderId="1" xfId="0" applyNumberFormat="1" applyFill="1" applyBorder="1"/>
    <xf numFmtId="0" fontId="0" fillId="2" borderId="0" xfId="0" applyFill="1" applyAlignment="1">
      <alignment horizontal="center"/>
    </xf>
    <xf numFmtId="10" fontId="0" fillId="2" borderId="0" xfId="0" applyNumberFormat="1" applyFill="1" applyAlignment="1">
      <alignment horizontal="center"/>
    </xf>
    <xf numFmtId="10" fontId="0" fillId="2" borderId="1" xfId="0" applyNumberFormat="1" applyFill="1" applyBorder="1" applyAlignment="1">
      <alignment horizontal="center"/>
    </xf>
    <xf numFmtId="0" fontId="0" fillId="2" borderId="11" xfId="0" applyFill="1" applyBorder="1" applyAlignment="1">
      <alignment horizont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10" fontId="0" fillId="2" borderId="2" xfId="0" applyNumberFormat="1" applyFill="1" applyBorder="1" applyAlignment="1">
      <alignment horizontal="center"/>
    </xf>
    <xf numFmtId="10" fontId="0" fillId="2" borderId="4" xfId="0" applyNumberFormat="1" applyFill="1" applyBorder="1" applyAlignment="1">
      <alignment horizontal="center"/>
    </xf>
    <xf numFmtId="10" fontId="0" fillId="2" borderId="7" xfId="0" applyNumberFormat="1" applyFill="1" applyBorder="1" applyAlignment="1">
      <alignment horizontal="center"/>
    </xf>
    <xf numFmtId="10" fontId="0" fillId="2" borderId="8" xfId="0" applyNumberFormat="1" applyFill="1" applyBorder="1" applyAlignment="1">
      <alignment horizontal="center"/>
    </xf>
    <xf numFmtId="0" fontId="0" fillId="2" borderId="11" xfId="0" applyFill="1" applyBorder="1" applyAlignment="1">
      <alignment horizontal="left"/>
    </xf>
    <xf numFmtId="9" fontId="0" fillId="2" borderId="0" xfId="0" applyNumberFormat="1" applyFill="1"/>
    <xf numFmtId="9" fontId="0" fillId="2" borderId="1" xfId="0" applyNumberFormat="1" applyFill="1" applyBorder="1"/>
    <xf numFmtId="9" fontId="0" fillId="2" borderId="1" xfId="0" applyNumberFormat="1" applyFill="1" applyBorder="1" applyAlignment="1">
      <alignment horizontal="center"/>
    </xf>
    <xf numFmtId="3" fontId="0" fillId="2" borderId="0" xfId="0" applyNumberFormat="1" applyFill="1" applyAlignment="1">
      <alignment horizontal="right"/>
    </xf>
    <xf numFmtId="10" fontId="0" fillId="2" borderId="1" xfId="0" applyNumberFormat="1" applyFill="1" applyBorder="1" applyAlignment="1">
      <alignment horizontal="right"/>
    </xf>
    <xf numFmtId="3" fontId="0" fillId="2" borderId="5" xfId="0" applyNumberFormat="1" applyFill="1" applyBorder="1"/>
    <xf numFmtId="3" fontId="0" fillId="2" borderId="0" xfId="0" applyNumberFormat="1" applyFill="1" applyBorder="1"/>
    <xf numFmtId="3" fontId="0" fillId="2" borderId="6" xfId="0" applyNumberFormat="1" applyFill="1" applyBorder="1"/>
    <xf numFmtId="3" fontId="0" fillId="2" borderId="7" xfId="0" applyNumberFormat="1" applyFill="1" applyBorder="1"/>
    <xf numFmtId="3" fontId="0" fillId="2" borderId="8" xfId="0" applyNumberFormat="1" applyFill="1" applyBorder="1"/>
    <xf numFmtId="0" fontId="0" fillId="2" borderId="6" xfId="0" applyFill="1" applyBorder="1" applyAlignment="1">
      <alignment horizontal="center"/>
    </xf>
    <xf numFmtId="0" fontId="0" fillId="2" borderId="3" xfId="0" applyFill="1" applyBorder="1" applyAlignment="1">
      <alignment horizontal="center"/>
    </xf>
    <xf numFmtId="3" fontId="0" fillId="2" borderId="2" xfId="0" applyNumberFormat="1" applyFill="1" applyBorder="1"/>
    <xf numFmtId="3" fontId="0" fillId="2" borderId="3" xfId="0" applyNumberFormat="1" applyFill="1" applyBorder="1"/>
    <xf numFmtId="3" fontId="0" fillId="2" borderId="4" xfId="0" applyNumberFormat="1" applyFill="1" applyBorder="1"/>
    <xf numFmtId="0" fontId="0" fillId="2" borderId="7" xfId="0" applyFill="1" applyBorder="1" applyAlignment="1">
      <alignment horizontal="center"/>
    </xf>
    <xf numFmtId="0" fontId="0" fillId="2" borderId="1" xfId="0" applyFill="1" applyBorder="1" applyAlignment="1">
      <alignment horizontal="center"/>
    </xf>
    <xf numFmtId="0" fontId="0" fillId="2" borderId="8" xfId="0" applyFill="1" applyBorder="1" applyAlignment="1">
      <alignment horizontal="center"/>
    </xf>
    <xf numFmtId="0" fontId="0" fillId="2" borderId="5" xfId="0" applyFill="1" applyBorder="1" applyAlignment="1">
      <alignment horizontal="center"/>
    </xf>
    <xf numFmtId="0" fontId="0" fillId="2" borderId="0" xfId="0" applyFill="1" applyBorder="1" applyAlignment="1">
      <alignment horizontal="center"/>
    </xf>
    <xf numFmtId="0" fontId="25" fillId="2" borderId="0" xfId="0" applyFont="1" applyFill="1"/>
    <xf numFmtId="0" fontId="26" fillId="2" borderId="0" xfId="0" applyFont="1" applyFill="1"/>
    <xf numFmtId="0" fontId="13" fillId="2" borderId="0" xfId="0" applyFont="1" applyFill="1" applyBorder="1" applyAlignment="1">
      <alignment horizontal="center" wrapText="1"/>
    </xf>
    <xf numFmtId="0" fontId="15" fillId="2" borderId="0" xfId="0" applyFont="1" applyFill="1" applyAlignment="1">
      <alignment horizontal="center" wrapText="1"/>
    </xf>
    <xf numFmtId="0" fontId="15" fillId="2" borderId="0" xfId="0" applyFont="1" applyFill="1" applyAlignment="1">
      <alignment horizontal="center"/>
    </xf>
    <xf numFmtId="0" fontId="8" fillId="2" borderId="0" xfId="0" applyFont="1" applyFill="1" applyAlignment="1">
      <alignment horizontal="left"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4" xfId="0" applyFont="1" applyFill="1" applyBorder="1" applyAlignment="1">
      <alignment horizontal="left" vertical="top" wrapText="1"/>
    </xf>
    <xf numFmtId="0" fontId="21" fillId="2" borderId="2" xfId="0" applyFont="1" applyFill="1" applyBorder="1" applyAlignment="1">
      <alignment horizontal="left" vertical="top" wrapText="1"/>
    </xf>
    <xf numFmtId="0" fontId="23" fillId="2" borderId="3" xfId="0" applyFont="1" applyFill="1" applyBorder="1" applyAlignment="1">
      <alignment horizontal="left" vertical="top"/>
    </xf>
    <xf numFmtId="0" fontId="23" fillId="2" borderId="4" xfId="0" applyFont="1" applyFill="1" applyBorder="1" applyAlignment="1">
      <alignment horizontal="left" vertical="top"/>
    </xf>
    <xf numFmtId="0" fontId="23" fillId="2" borderId="5" xfId="0" applyFont="1" applyFill="1" applyBorder="1" applyAlignment="1">
      <alignment horizontal="left" vertical="top"/>
    </xf>
    <xf numFmtId="0" fontId="23" fillId="2" borderId="0" xfId="0" applyFont="1" applyFill="1" applyBorder="1" applyAlignment="1">
      <alignment horizontal="left" vertical="top"/>
    </xf>
    <xf numFmtId="0" fontId="23" fillId="2" borderId="6" xfId="0" applyFont="1" applyFill="1" applyBorder="1" applyAlignment="1">
      <alignment horizontal="left" vertical="top"/>
    </xf>
    <xf numFmtId="0" fontId="23" fillId="2" borderId="7" xfId="0" applyFont="1" applyFill="1" applyBorder="1" applyAlignment="1">
      <alignment horizontal="left" vertical="top"/>
    </xf>
    <xf numFmtId="0" fontId="23" fillId="2" borderId="1" xfId="0" applyFont="1" applyFill="1" applyBorder="1" applyAlignment="1">
      <alignment horizontal="left" vertical="top"/>
    </xf>
    <xf numFmtId="0" fontId="23" fillId="2" borderId="8" xfId="0" applyFont="1" applyFill="1" applyBorder="1" applyAlignment="1">
      <alignment horizontal="left" vertical="top"/>
    </xf>
    <xf numFmtId="0" fontId="21" fillId="2" borderId="3" xfId="0" applyFont="1" applyFill="1" applyBorder="1" applyAlignment="1">
      <alignment horizontal="left" vertical="top"/>
    </xf>
    <xf numFmtId="0" fontId="21" fillId="2" borderId="4" xfId="0" applyFont="1" applyFill="1" applyBorder="1" applyAlignment="1">
      <alignment horizontal="left" vertical="top"/>
    </xf>
    <xf numFmtId="0" fontId="21" fillId="2" borderId="5" xfId="0" applyFont="1" applyFill="1" applyBorder="1" applyAlignment="1">
      <alignment horizontal="left" vertical="top"/>
    </xf>
    <xf numFmtId="0" fontId="21" fillId="2" borderId="0" xfId="0" applyFont="1" applyFill="1" applyBorder="1" applyAlignment="1">
      <alignment horizontal="left" vertical="top"/>
    </xf>
    <xf numFmtId="0" fontId="21" fillId="2" borderId="6" xfId="0" applyFont="1" applyFill="1" applyBorder="1" applyAlignment="1">
      <alignment horizontal="left" vertical="top"/>
    </xf>
    <xf numFmtId="0" fontId="21" fillId="2" borderId="7" xfId="0" applyFont="1" applyFill="1" applyBorder="1" applyAlignment="1">
      <alignment horizontal="left" vertical="top"/>
    </xf>
    <xf numFmtId="0" fontId="21" fillId="2" borderId="1" xfId="0" applyFont="1" applyFill="1" applyBorder="1" applyAlignment="1">
      <alignment horizontal="left" vertical="top"/>
    </xf>
    <xf numFmtId="0" fontId="21" fillId="2" borderId="8" xfId="0" applyFont="1" applyFill="1" applyBorder="1" applyAlignment="1">
      <alignment horizontal="left" vertical="top"/>
    </xf>
    <xf numFmtId="0" fontId="6" fillId="2" borderId="5" xfId="0" applyFont="1" applyFill="1" applyBorder="1" applyAlignment="1">
      <alignment vertical="top" wrapText="1"/>
    </xf>
    <xf numFmtId="0" fontId="6" fillId="2" borderId="0" xfId="0" applyFont="1" applyFill="1" applyBorder="1" applyAlignment="1">
      <alignment vertical="top" wrapText="1"/>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6" fillId="2" borderId="1" xfId="0" applyFont="1" applyFill="1" applyBorder="1" applyAlignment="1">
      <alignment vertical="top" wrapText="1"/>
    </xf>
    <xf numFmtId="0" fontId="6" fillId="2" borderId="8" xfId="0" applyFont="1" applyFill="1" applyBorder="1" applyAlignment="1">
      <alignment vertical="top" wrapText="1"/>
    </xf>
    <xf numFmtId="0" fontId="0" fillId="2" borderId="3" xfId="0" applyFill="1" applyBorder="1" applyAlignment="1">
      <alignment horizontal="left" vertical="center"/>
    </xf>
    <xf numFmtId="0" fontId="0" fillId="2" borderId="1" xfId="0" applyFill="1" applyBorder="1" applyAlignment="1">
      <alignment horizontal="left" vertical="center"/>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cellXfs>
  <cellStyles count="6">
    <cellStyle name="Enllaç" xfId="3" builtinId="8"/>
    <cellStyle name="Milers" xfId="1" builtinId="3"/>
    <cellStyle name="Normal" xfId="0" builtinId="0"/>
    <cellStyle name="Normal 2" xfId="5"/>
    <cellStyle name="Normal 3" xfId="4"/>
    <cellStyle name="Percentual" xfId="2"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ca-ES"/>
  <c:chart>
    <c:plotArea>
      <c:layout/>
      <c:lineChart>
        <c:grouping val="standard"/>
        <c:ser>
          <c:idx val="0"/>
          <c:order val="0"/>
          <c:tx>
            <c:strRef>
              <c:f>[1]Hoja1!$G$21</c:f>
              <c:strCache>
                <c:ptCount val="1"/>
                <c:pt idx="0">
                  <c:v>Barcelona </c:v>
                </c:pt>
              </c:strCache>
            </c:strRef>
          </c:tx>
          <c:cat>
            <c:numRef>
              <c:f>[1]Hoja1!$F$22:$F$28</c:f>
              <c:numCache>
                <c:formatCode>General</c:formatCode>
                <c:ptCount val="7"/>
                <c:pt idx="0">
                  <c:v>2011</c:v>
                </c:pt>
                <c:pt idx="1">
                  <c:v>2012</c:v>
                </c:pt>
                <c:pt idx="2">
                  <c:v>2013</c:v>
                </c:pt>
                <c:pt idx="3">
                  <c:v>2014</c:v>
                </c:pt>
                <c:pt idx="4">
                  <c:v>2015</c:v>
                </c:pt>
                <c:pt idx="5">
                  <c:v>2016</c:v>
                </c:pt>
                <c:pt idx="6">
                  <c:v>2017</c:v>
                </c:pt>
              </c:numCache>
            </c:numRef>
          </c:cat>
          <c:val>
            <c:numRef>
              <c:f>[1]Hoja1!$G$22:$G$28</c:f>
              <c:numCache>
                <c:formatCode>General</c:formatCode>
                <c:ptCount val="7"/>
                <c:pt idx="0">
                  <c:v>-1.1444585873473126E-2</c:v>
                </c:pt>
                <c:pt idx="1">
                  <c:v>-2.7517758140120304E-2</c:v>
                </c:pt>
                <c:pt idx="2">
                  <c:v>-5.9067258638505371E-2</c:v>
                </c:pt>
                <c:pt idx="3">
                  <c:v>-4.4712550574411633E-2</c:v>
                </c:pt>
                <c:pt idx="4">
                  <c:v>-1.7209003006551073E-2</c:v>
                </c:pt>
                <c:pt idx="5">
                  <c:v>1.3474667624865252E-2</c:v>
                </c:pt>
                <c:pt idx="6">
                  <c:v>5.5990669744270603E-2</c:v>
                </c:pt>
              </c:numCache>
            </c:numRef>
          </c:val>
          <c:extLst xmlns:c16r2="http://schemas.microsoft.com/office/drawing/2015/06/chart">
            <c:ext xmlns:c16="http://schemas.microsoft.com/office/drawing/2014/chart" uri="{C3380CC4-5D6E-409C-BE32-E72D297353CC}">
              <c16:uniqueId val="{00000000-FAF2-450D-A10F-6A262E88A1C0}"/>
            </c:ext>
          </c:extLst>
        </c:ser>
        <c:ser>
          <c:idx val="1"/>
          <c:order val="1"/>
          <c:tx>
            <c:strRef>
              <c:f>[1]Hoja1!$H$21</c:f>
              <c:strCache>
                <c:ptCount val="1"/>
                <c:pt idx="0">
                  <c:v>Resta AMB</c:v>
                </c:pt>
              </c:strCache>
            </c:strRef>
          </c:tx>
          <c:cat>
            <c:numRef>
              <c:f>[1]Hoja1!$F$22:$F$28</c:f>
              <c:numCache>
                <c:formatCode>General</c:formatCode>
                <c:ptCount val="7"/>
                <c:pt idx="0">
                  <c:v>2011</c:v>
                </c:pt>
                <c:pt idx="1">
                  <c:v>2012</c:v>
                </c:pt>
                <c:pt idx="2">
                  <c:v>2013</c:v>
                </c:pt>
                <c:pt idx="3">
                  <c:v>2014</c:v>
                </c:pt>
                <c:pt idx="4">
                  <c:v>2015</c:v>
                </c:pt>
                <c:pt idx="5">
                  <c:v>2016</c:v>
                </c:pt>
                <c:pt idx="6">
                  <c:v>2017</c:v>
                </c:pt>
              </c:numCache>
            </c:numRef>
          </c:cat>
          <c:val>
            <c:numRef>
              <c:f>[1]Hoja1!$H$22:$H$28</c:f>
              <c:numCache>
                <c:formatCode>General</c:formatCode>
                <c:ptCount val="7"/>
                <c:pt idx="0">
                  <c:v>-2.2859705857964526E-3</c:v>
                </c:pt>
                <c:pt idx="1">
                  <c:v>-3.2608531777441073E-2</c:v>
                </c:pt>
                <c:pt idx="2">
                  <c:v>-6.7203389191674776E-2</c:v>
                </c:pt>
                <c:pt idx="3">
                  <c:v>-5.5690615647873837E-2</c:v>
                </c:pt>
                <c:pt idx="4">
                  <c:v>-1.3708285277067927E-2</c:v>
                </c:pt>
                <c:pt idx="5">
                  <c:v>2.7631410328893311E-2</c:v>
                </c:pt>
                <c:pt idx="6">
                  <c:v>7.4621015099090138E-2</c:v>
                </c:pt>
              </c:numCache>
            </c:numRef>
          </c:val>
          <c:extLst xmlns:c16r2="http://schemas.microsoft.com/office/drawing/2015/06/chart">
            <c:ext xmlns:c16="http://schemas.microsoft.com/office/drawing/2014/chart" uri="{C3380CC4-5D6E-409C-BE32-E72D297353CC}">
              <c16:uniqueId val="{00000001-FAF2-450D-A10F-6A262E88A1C0}"/>
            </c:ext>
          </c:extLst>
        </c:ser>
        <c:ser>
          <c:idx val="2"/>
          <c:order val="2"/>
          <c:tx>
            <c:strRef>
              <c:f>[1]Hoja1!$I$21</c:f>
              <c:strCache>
                <c:ptCount val="1"/>
                <c:pt idx="0">
                  <c:v>AMB</c:v>
                </c:pt>
              </c:strCache>
            </c:strRef>
          </c:tx>
          <c:cat>
            <c:numRef>
              <c:f>[1]Hoja1!$F$22:$F$28</c:f>
              <c:numCache>
                <c:formatCode>General</c:formatCode>
                <c:ptCount val="7"/>
                <c:pt idx="0">
                  <c:v>2011</c:v>
                </c:pt>
                <c:pt idx="1">
                  <c:v>2012</c:v>
                </c:pt>
                <c:pt idx="2">
                  <c:v>2013</c:v>
                </c:pt>
                <c:pt idx="3">
                  <c:v>2014</c:v>
                </c:pt>
                <c:pt idx="4">
                  <c:v>2015</c:v>
                </c:pt>
                <c:pt idx="5">
                  <c:v>2016</c:v>
                </c:pt>
                <c:pt idx="6">
                  <c:v>2017</c:v>
                </c:pt>
              </c:numCache>
            </c:numRef>
          </c:cat>
          <c:val>
            <c:numRef>
              <c:f>[1]Hoja1!$I$22:$I$28</c:f>
              <c:numCache>
                <c:formatCode>General</c:formatCode>
                <c:ptCount val="7"/>
                <c:pt idx="0">
                  <c:v>-8.238499548096398E-3</c:v>
                </c:pt>
                <c:pt idx="1">
                  <c:v>-2.9299846286803755E-2</c:v>
                </c:pt>
                <c:pt idx="2">
                  <c:v>-6.1915411562135099E-2</c:v>
                </c:pt>
                <c:pt idx="3">
                  <c:v>-4.8555557754599854E-2</c:v>
                </c:pt>
                <c:pt idx="4">
                  <c:v>-1.5983533556316425E-2</c:v>
                </c:pt>
                <c:pt idx="5">
                  <c:v>1.8430410143751526E-2</c:v>
                </c:pt>
                <c:pt idx="6">
                  <c:v>6.2512452088322415E-2</c:v>
                </c:pt>
              </c:numCache>
            </c:numRef>
          </c:val>
          <c:extLst xmlns:c16r2="http://schemas.microsoft.com/office/drawing/2015/06/chart">
            <c:ext xmlns:c16="http://schemas.microsoft.com/office/drawing/2014/chart" uri="{C3380CC4-5D6E-409C-BE32-E72D297353CC}">
              <c16:uniqueId val="{00000002-FAF2-450D-A10F-6A262E88A1C0}"/>
            </c:ext>
          </c:extLst>
        </c:ser>
        <c:marker val="1"/>
        <c:axId val="142819712"/>
        <c:axId val="142821248"/>
      </c:lineChart>
      <c:catAx>
        <c:axId val="142819712"/>
        <c:scaling>
          <c:orientation val="minMax"/>
        </c:scaling>
        <c:axPos val="b"/>
        <c:numFmt formatCode="General" sourceLinked="1"/>
        <c:tickLblPos val="nextTo"/>
        <c:txPr>
          <a:bodyPr/>
          <a:lstStyle/>
          <a:p>
            <a:pPr>
              <a:defRPr sz="1200" baseline="0"/>
            </a:pPr>
            <a:endParaRPr lang="ca-ES"/>
          </a:p>
        </c:txPr>
        <c:crossAx val="142821248"/>
        <c:crosses val="autoZero"/>
        <c:auto val="1"/>
        <c:lblAlgn val="ctr"/>
        <c:lblOffset val="100"/>
      </c:catAx>
      <c:valAx>
        <c:axId val="142821248"/>
        <c:scaling>
          <c:orientation val="minMax"/>
        </c:scaling>
        <c:axPos val="l"/>
        <c:majorGridlines/>
        <c:numFmt formatCode="General" sourceLinked="1"/>
        <c:tickLblPos val="nextTo"/>
        <c:txPr>
          <a:bodyPr/>
          <a:lstStyle/>
          <a:p>
            <a:pPr>
              <a:defRPr sz="1200"/>
            </a:pPr>
            <a:endParaRPr lang="ca-ES"/>
          </a:p>
        </c:txPr>
        <c:crossAx val="142819712"/>
        <c:crosses val="autoZero"/>
        <c:crossBetween val="between"/>
      </c:valAx>
    </c:plotArea>
    <c:legend>
      <c:legendPos val="b"/>
      <c:layout/>
      <c:txPr>
        <a:bodyPr/>
        <a:lstStyle/>
        <a:p>
          <a:pPr>
            <a:defRPr sz="1200"/>
          </a:pPr>
          <a:endParaRPr lang="ca-ES"/>
        </a:p>
      </c:txPr>
    </c:legend>
    <c:plotVisOnly val="1"/>
    <c:dispBlanksAs val="gap"/>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emf"/><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5.gif"/></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33600</xdr:colOff>
      <xdr:row>0</xdr:row>
      <xdr:rowOff>85725</xdr:rowOff>
    </xdr:from>
    <xdr:to>
      <xdr:col>2</xdr:col>
      <xdr:colOff>458342</xdr:colOff>
      <xdr:row>5</xdr:row>
      <xdr:rowOff>163449</xdr:rowOff>
    </xdr:to>
    <xdr:pic>
      <xdr:nvPicPr>
        <xdr:cNvPr id="3" name="Imatge 4" descr="logo FBCNFP millor resolució.jpg">
          <a:extLst>
            <a:ext uri="{FF2B5EF4-FFF2-40B4-BE49-F238E27FC236}">
              <a16:creationId xmlns="" xmlns:a16="http://schemas.microsoft.com/office/drawing/2014/main" id="{BFF84EBA-C185-4E48-8FF9-401A7ADEC53F}"/>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3600" y="85725"/>
          <a:ext cx="1110542" cy="10302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2</xdr:col>
      <xdr:colOff>438150</xdr:colOff>
      <xdr:row>5</xdr:row>
      <xdr:rowOff>19050</xdr:rowOff>
    </xdr:to>
    <xdr:pic>
      <xdr:nvPicPr>
        <xdr:cNvPr id="3" name="Imatge 1" descr="logo FBCNFP millor resolució.jpg">
          <a:extLst>
            <a:ext uri="{FF2B5EF4-FFF2-40B4-BE49-F238E27FC236}">
              <a16:creationId xmlns="" xmlns:a16="http://schemas.microsoft.com/office/drawing/2014/main" id="{AF6ED83E-3C5B-4849-92FB-F3E2893F2BA8}"/>
            </a:ext>
          </a:extLst>
        </xdr:cNvPr>
        <xdr:cNvPicPr>
          <a:picLocks noChangeAspect="1"/>
        </xdr:cNvPicPr>
      </xdr:nvPicPr>
      <xdr:blipFill>
        <a:blip xmlns:r="http://schemas.openxmlformats.org/officeDocument/2006/relationships" r:embed="rId1" cstate="print"/>
        <a:stretch>
          <a:fillRect/>
        </a:stretch>
      </xdr:blipFill>
      <xdr:spPr>
        <a:xfrm>
          <a:off x="114300" y="57150"/>
          <a:ext cx="1028700" cy="914400"/>
        </a:xfrm>
        <a:prstGeom prst="rect">
          <a:avLst/>
        </a:prstGeom>
      </xdr:spPr>
    </xdr:pic>
    <xdr:clientData/>
  </xdr:twoCellAnchor>
  <xdr:twoCellAnchor editAs="oneCell">
    <xdr:from>
      <xdr:col>2</xdr:col>
      <xdr:colOff>142876</xdr:colOff>
      <xdr:row>7</xdr:row>
      <xdr:rowOff>143529</xdr:rowOff>
    </xdr:from>
    <xdr:to>
      <xdr:col>11</xdr:col>
      <xdr:colOff>228601</xdr:colOff>
      <xdr:row>24</xdr:row>
      <xdr:rowOff>95250</xdr:rowOff>
    </xdr:to>
    <xdr:pic>
      <xdr:nvPicPr>
        <xdr:cNvPr id="4" name="Imagen 3">
          <a:extLst>
            <a:ext uri="{FF2B5EF4-FFF2-40B4-BE49-F238E27FC236}">
              <a16:creationId xmlns="" xmlns:a16="http://schemas.microsoft.com/office/drawing/2014/main" id="{46F20053-07D0-4B57-B2C4-9A2C8C27985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847726" y="1524654"/>
          <a:ext cx="6877050" cy="370457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504825</xdr:colOff>
      <xdr:row>7</xdr:row>
      <xdr:rowOff>90303</xdr:rowOff>
    </xdr:from>
    <xdr:to>
      <xdr:col>11</xdr:col>
      <xdr:colOff>238125</xdr:colOff>
      <xdr:row>24</xdr:row>
      <xdr:rowOff>219075</xdr:rowOff>
    </xdr:to>
    <xdr:pic>
      <xdr:nvPicPr>
        <xdr:cNvPr id="4" name="Imagen 3">
          <a:extLst>
            <a:ext uri="{FF2B5EF4-FFF2-40B4-BE49-F238E27FC236}">
              <a16:creationId xmlns="" xmlns:a16="http://schemas.microsoft.com/office/drawing/2014/main" id="{04FD15A9-B725-4D2F-A6E2-64DD352871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00075" y="1471428"/>
          <a:ext cx="6962775" cy="371969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xdr:col>
      <xdr:colOff>19050</xdr:colOff>
      <xdr:row>0</xdr:row>
      <xdr:rowOff>57150</xdr:rowOff>
    </xdr:from>
    <xdr:to>
      <xdr:col>2</xdr:col>
      <xdr:colOff>438150</xdr:colOff>
      <xdr:row>5</xdr:row>
      <xdr:rowOff>19050</xdr:rowOff>
    </xdr:to>
    <xdr:pic>
      <xdr:nvPicPr>
        <xdr:cNvPr id="5" name="Imatge 1" descr="logo FBCNFP millor resolució.jpg">
          <a:extLst>
            <a:ext uri="{FF2B5EF4-FFF2-40B4-BE49-F238E27FC236}">
              <a16:creationId xmlns="" xmlns:a16="http://schemas.microsoft.com/office/drawing/2014/main" id="{B358D922-17CC-4194-96DC-995161955727}"/>
            </a:ext>
          </a:extLst>
        </xdr:cNvPr>
        <xdr:cNvPicPr>
          <a:picLocks noChangeAspect="1"/>
        </xdr:cNvPicPr>
      </xdr:nvPicPr>
      <xdr:blipFill>
        <a:blip xmlns:r="http://schemas.openxmlformats.org/officeDocument/2006/relationships" r:embed="rId2" cstate="print"/>
        <a:stretch>
          <a:fillRect/>
        </a:stretch>
      </xdr:blipFill>
      <xdr:spPr>
        <a:xfrm>
          <a:off x="114300" y="57150"/>
          <a:ext cx="1028700" cy="914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1</xdr:col>
      <xdr:colOff>895350</xdr:colOff>
      <xdr:row>5</xdr:row>
      <xdr:rowOff>19050</xdr:rowOff>
    </xdr:to>
    <xdr:pic>
      <xdr:nvPicPr>
        <xdr:cNvPr id="4" name="Imatge 1" descr="logo FBCNFP millor resolució.jpg">
          <a:extLst>
            <a:ext uri="{FF2B5EF4-FFF2-40B4-BE49-F238E27FC236}">
              <a16:creationId xmlns="" xmlns:a16="http://schemas.microsoft.com/office/drawing/2014/main" id="{A4AF4135-13F7-4F21-A178-DAFB1F09DC31}"/>
            </a:ext>
          </a:extLst>
        </xdr:cNvPr>
        <xdr:cNvPicPr>
          <a:picLocks noChangeAspect="1"/>
        </xdr:cNvPicPr>
      </xdr:nvPicPr>
      <xdr:blipFill>
        <a:blip xmlns:r="http://schemas.openxmlformats.org/officeDocument/2006/relationships" r:embed="rId1" cstate="print"/>
        <a:stretch>
          <a:fillRect/>
        </a:stretch>
      </xdr:blipFill>
      <xdr:spPr>
        <a:xfrm>
          <a:off x="114300" y="57150"/>
          <a:ext cx="876300" cy="914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1</xdr:col>
      <xdr:colOff>895350</xdr:colOff>
      <xdr:row>5</xdr:row>
      <xdr:rowOff>19050</xdr:rowOff>
    </xdr:to>
    <xdr:pic>
      <xdr:nvPicPr>
        <xdr:cNvPr id="3" name="Imatge 1" descr="logo FBCNFP millor resolució.jpg">
          <a:extLst>
            <a:ext uri="{FF2B5EF4-FFF2-40B4-BE49-F238E27FC236}">
              <a16:creationId xmlns="" xmlns:a16="http://schemas.microsoft.com/office/drawing/2014/main" id="{DC88A5FA-8F76-4605-A395-1666814C0327}"/>
            </a:ext>
          </a:extLst>
        </xdr:cNvPr>
        <xdr:cNvPicPr>
          <a:picLocks noChangeAspect="1"/>
        </xdr:cNvPicPr>
      </xdr:nvPicPr>
      <xdr:blipFill>
        <a:blip xmlns:r="http://schemas.openxmlformats.org/officeDocument/2006/relationships" r:embed="rId1" cstate="print"/>
        <a:stretch>
          <a:fillRect/>
        </a:stretch>
      </xdr:blipFill>
      <xdr:spPr>
        <a:xfrm>
          <a:off x="133350" y="57150"/>
          <a:ext cx="876300" cy="914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1</xdr:col>
      <xdr:colOff>895350</xdr:colOff>
      <xdr:row>5</xdr:row>
      <xdr:rowOff>19050</xdr:rowOff>
    </xdr:to>
    <xdr:pic>
      <xdr:nvPicPr>
        <xdr:cNvPr id="4" name="Imatge 1" descr="logo FBCNFP millor resolució.jpg">
          <a:extLst>
            <a:ext uri="{FF2B5EF4-FFF2-40B4-BE49-F238E27FC236}">
              <a16:creationId xmlns="" xmlns:a16="http://schemas.microsoft.com/office/drawing/2014/main" id="{B6508AB5-BE2E-4814-96EB-29C9779F91D6}"/>
            </a:ext>
          </a:extLst>
        </xdr:cNvPr>
        <xdr:cNvPicPr>
          <a:picLocks noChangeAspect="1"/>
        </xdr:cNvPicPr>
      </xdr:nvPicPr>
      <xdr:blipFill>
        <a:blip xmlns:r="http://schemas.openxmlformats.org/officeDocument/2006/relationships" r:embed="rId1" cstate="print"/>
        <a:stretch>
          <a:fillRect/>
        </a:stretch>
      </xdr:blipFill>
      <xdr:spPr>
        <a:xfrm>
          <a:off x="133350" y="57150"/>
          <a:ext cx="876300" cy="914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28575</xdr:colOff>
      <xdr:row>0</xdr:row>
      <xdr:rowOff>47625</xdr:rowOff>
    </xdr:from>
    <xdr:to>
      <xdr:col>1</xdr:col>
      <xdr:colOff>847725</xdr:colOff>
      <xdr:row>4</xdr:row>
      <xdr:rowOff>133893</xdr:rowOff>
    </xdr:to>
    <xdr:pic>
      <xdr:nvPicPr>
        <xdr:cNvPr id="3" name="Imatge 3" descr="logo FBCNFP millor resolució.jpg">
          <a:extLst>
            <a:ext uri="{FF2B5EF4-FFF2-40B4-BE49-F238E27FC236}">
              <a16:creationId xmlns="" xmlns:a16="http://schemas.microsoft.com/office/drawing/2014/main" id="{C38FD87C-579B-4042-8705-7F1BC2C9CA30}"/>
            </a:ext>
          </a:extLst>
        </xdr:cNvPr>
        <xdr:cNvPicPr>
          <a:picLocks noChangeAspect="1"/>
        </xdr:cNvPicPr>
      </xdr:nvPicPr>
      <xdr:blipFill>
        <a:blip xmlns:r="http://schemas.openxmlformats.org/officeDocument/2006/relationships" r:embed="rId1" cstate="print"/>
        <a:stretch>
          <a:fillRect/>
        </a:stretch>
      </xdr:blipFill>
      <xdr:spPr>
        <a:xfrm>
          <a:off x="142875" y="47625"/>
          <a:ext cx="819150" cy="84826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28575</xdr:colOff>
      <xdr:row>0</xdr:row>
      <xdr:rowOff>47625</xdr:rowOff>
    </xdr:from>
    <xdr:to>
      <xdr:col>1</xdr:col>
      <xdr:colOff>790575</xdr:colOff>
      <xdr:row>4</xdr:row>
      <xdr:rowOff>133893</xdr:rowOff>
    </xdr:to>
    <xdr:pic>
      <xdr:nvPicPr>
        <xdr:cNvPr id="3" name="Imatge 3" descr="logo FBCNFP millor resolució.jpg">
          <a:extLst>
            <a:ext uri="{FF2B5EF4-FFF2-40B4-BE49-F238E27FC236}">
              <a16:creationId xmlns="" xmlns:a16="http://schemas.microsoft.com/office/drawing/2014/main" id="{555B21F7-5DC6-44C0-903C-AB4C8BE80791}"/>
            </a:ext>
          </a:extLst>
        </xdr:cNvPr>
        <xdr:cNvPicPr>
          <a:picLocks noChangeAspect="1"/>
        </xdr:cNvPicPr>
      </xdr:nvPicPr>
      <xdr:blipFill>
        <a:blip xmlns:r="http://schemas.openxmlformats.org/officeDocument/2006/relationships" r:embed="rId1" cstate="print"/>
        <a:stretch>
          <a:fillRect/>
        </a:stretch>
      </xdr:blipFill>
      <xdr:spPr>
        <a:xfrm>
          <a:off x="142875" y="47625"/>
          <a:ext cx="762000" cy="84826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1</xdr:col>
      <xdr:colOff>1047750</xdr:colOff>
      <xdr:row>5</xdr:row>
      <xdr:rowOff>19050</xdr:rowOff>
    </xdr:to>
    <xdr:pic>
      <xdr:nvPicPr>
        <xdr:cNvPr id="3" name="Imatge 1" descr="logo FBCNFP millor resolució.jpg">
          <a:extLst>
            <a:ext uri="{FF2B5EF4-FFF2-40B4-BE49-F238E27FC236}">
              <a16:creationId xmlns="" xmlns:a16="http://schemas.microsoft.com/office/drawing/2014/main" id="{40D30783-7E47-4E0E-BCD6-5172969AEFD4}"/>
            </a:ext>
          </a:extLst>
        </xdr:cNvPr>
        <xdr:cNvPicPr>
          <a:picLocks noChangeAspect="1"/>
        </xdr:cNvPicPr>
      </xdr:nvPicPr>
      <xdr:blipFill>
        <a:blip xmlns:r="http://schemas.openxmlformats.org/officeDocument/2006/relationships" r:embed="rId1" cstate="print"/>
        <a:stretch>
          <a:fillRect/>
        </a:stretch>
      </xdr:blipFill>
      <xdr:spPr>
        <a:xfrm>
          <a:off x="114300" y="57150"/>
          <a:ext cx="1028700" cy="914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0</xdr:row>
      <xdr:rowOff>85725</xdr:rowOff>
    </xdr:from>
    <xdr:to>
      <xdr:col>1</xdr:col>
      <xdr:colOff>1028700</xdr:colOff>
      <xdr:row>5</xdr:row>
      <xdr:rowOff>47625</xdr:rowOff>
    </xdr:to>
    <xdr:pic>
      <xdr:nvPicPr>
        <xdr:cNvPr id="2" name="Imatge 1" descr="logo FBCNFP millor resolució.jpg">
          <a:extLst>
            <a:ext uri="{FF2B5EF4-FFF2-40B4-BE49-F238E27FC236}">
              <a16:creationId xmlns=""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stretch>
          <a:fillRect/>
        </a:stretch>
      </xdr:blipFill>
      <xdr:spPr>
        <a:xfrm>
          <a:off x="133350" y="85725"/>
          <a:ext cx="1028700" cy="914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9525</xdr:colOff>
      <xdr:row>0</xdr:row>
      <xdr:rowOff>85725</xdr:rowOff>
    </xdr:from>
    <xdr:to>
      <xdr:col>1</xdr:col>
      <xdr:colOff>1038225</xdr:colOff>
      <xdr:row>5</xdr:row>
      <xdr:rowOff>47625</xdr:rowOff>
    </xdr:to>
    <xdr:pic>
      <xdr:nvPicPr>
        <xdr:cNvPr id="3" name="Imatge 1" descr="logo FBCNFP millor resolució.jpg">
          <a:extLst>
            <a:ext uri="{FF2B5EF4-FFF2-40B4-BE49-F238E27FC236}">
              <a16:creationId xmlns="" xmlns:a16="http://schemas.microsoft.com/office/drawing/2014/main" id="{80B27BA3-FBD5-4D18-9C26-3550AC7FDCE9}"/>
            </a:ext>
          </a:extLst>
        </xdr:cNvPr>
        <xdr:cNvPicPr>
          <a:picLocks noChangeAspect="1"/>
        </xdr:cNvPicPr>
      </xdr:nvPicPr>
      <xdr:blipFill>
        <a:blip xmlns:r="http://schemas.openxmlformats.org/officeDocument/2006/relationships" r:embed="rId1" cstate="print"/>
        <a:stretch>
          <a:fillRect/>
        </a:stretch>
      </xdr:blipFill>
      <xdr:spPr>
        <a:xfrm>
          <a:off x="123825" y="85725"/>
          <a:ext cx="102870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214313</xdr:colOff>
      <xdr:row>0</xdr:row>
      <xdr:rowOff>89297</xdr:rowOff>
    </xdr:from>
    <xdr:to>
      <xdr:col>3</xdr:col>
      <xdr:colOff>132160</xdr:colOff>
      <xdr:row>4</xdr:row>
      <xdr:rowOff>175565</xdr:rowOff>
    </xdr:to>
    <xdr:pic>
      <xdr:nvPicPr>
        <xdr:cNvPr id="3" name="Imatge 1" descr="logo FBCNFP millor resolució.jpg">
          <a:extLst>
            <a:ext uri="{FF2B5EF4-FFF2-40B4-BE49-F238E27FC236}">
              <a16:creationId xmlns="" xmlns:a16="http://schemas.microsoft.com/office/drawing/2014/main" id="{33D6AD4D-BDE6-4970-B1E9-54A5B45FF6BD}"/>
            </a:ext>
          </a:extLst>
        </xdr:cNvPr>
        <xdr:cNvPicPr>
          <a:picLocks noChangeAspect="1"/>
        </xdr:cNvPicPr>
      </xdr:nvPicPr>
      <xdr:blipFill>
        <a:blip xmlns:r="http://schemas.openxmlformats.org/officeDocument/2006/relationships" r:embed="rId1" cstate="print"/>
        <a:stretch>
          <a:fillRect/>
        </a:stretch>
      </xdr:blipFill>
      <xdr:spPr>
        <a:xfrm>
          <a:off x="214313" y="89297"/>
          <a:ext cx="908447" cy="84826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0</xdr:row>
      <xdr:rowOff>100853</xdr:rowOff>
    </xdr:from>
    <xdr:to>
      <xdr:col>1</xdr:col>
      <xdr:colOff>1028700</xdr:colOff>
      <xdr:row>5</xdr:row>
      <xdr:rowOff>62753</xdr:rowOff>
    </xdr:to>
    <xdr:pic>
      <xdr:nvPicPr>
        <xdr:cNvPr id="2" name="Imatge 1" descr="logo FBCNFP millor resolució.jpg">
          <a:extLst>
            <a:ext uri="{FF2B5EF4-FFF2-40B4-BE49-F238E27FC236}">
              <a16:creationId xmlns="" xmlns:a16="http://schemas.microsoft.com/office/drawing/2014/main" id="{8B695F89-7E02-4E8C-9927-5BFA4571EF37}"/>
            </a:ext>
          </a:extLst>
        </xdr:cNvPr>
        <xdr:cNvPicPr>
          <a:picLocks noChangeAspect="1"/>
        </xdr:cNvPicPr>
      </xdr:nvPicPr>
      <xdr:blipFill>
        <a:blip xmlns:r="http://schemas.openxmlformats.org/officeDocument/2006/relationships" r:embed="rId1" cstate="print"/>
        <a:stretch>
          <a:fillRect/>
        </a:stretch>
      </xdr:blipFill>
      <xdr:spPr>
        <a:xfrm>
          <a:off x="114300" y="100853"/>
          <a:ext cx="1028700" cy="914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1028700</xdr:colOff>
      <xdr:row>4</xdr:row>
      <xdr:rowOff>152400</xdr:rowOff>
    </xdr:to>
    <xdr:pic>
      <xdr:nvPicPr>
        <xdr:cNvPr id="2" name="Imatge 1" descr="logo FBCNFP millor resolució.jpg">
          <a:extLst>
            <a:ext uri="{FF2B5EF4-FFF2-40B4-BE49-F238E27FC236}">
              <a16:creationId xmlns="" xmlns:a16="http://schemas.microsoft.com/office/drawing/2014/main" id="{56479700-E66E-477A-87C4-CBE063EDE43A}"/>
            </a:ext>
          </a:extLst>
        </xdr:cNvPr>
        <xdr:cNvPicPr>
          <a:picLocks noChangeAspect="1"/>
        </xdr:cNvPicPr>
      </xdr:nvPicPr>
      <xdr:blipFill>
        <a:blip xmlns:r="http://schemas.openxmlformats.org/officeDocument/2006/relationships" r:embed="rId1" cstate="print"/>
        <a:stretch>
          <a:fillRect/>
        </a:stretch>
      </xdr:blipFill>
      <xdr:spPr>
        <a:xfrm>
          <a:off x="161925" y="0"/>
          <a:ext cx="1028700" cy="914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104775</xdr:colOff>
      <xdr:row>0</xdr:row>
      <xdr:rowOff>57150</xdr:rowOff>
    </xdr:from>
    <xdr:to>
      <xdr:col>1</xdr:col>
      <xdr:colOff>1133475</xdr:colOff>
      <xdr:row>5</xdr:row>
      <xdr:rowOff>19050</xdr:rowOff>
    </xdr:to>
    <xdr:pic>
      <xdr:nvPicPr>
        <xdr:cNvPr id="2" name="Imatge 1" descr="logo FBCNFP millor resolució.jpg">
          <a:extLst>
            <a:ext uri="{FF2B5EF4-FFF2-40B4-BE49-F238E27FC236}">
              <a16:creationId xmlns="" xmlns:a16="http://schemas.microsoft.com/office/drawing/2014/main" id="{2F97EC38-0666-4C4C-9D42-320D2DC2F23C}"/>
            </a:ext>
          </a:extLst>
        </xdr:cNvPr>
        <xdr:cNvPicPr>
          <a:picLocks noChangeAspect="1"/>
        </xdr:cNvPicPr>
      </xdr:nvPicPr>
      <xdr:blipFill>
        <a:blip xmlns:r="http://schemas.openxmlformats.org/officeDocument/2006/relationships" r:embed="rId1" cstate="print"/>
        <a:stretch>
          <a:fillRect/>
        </a:stretch>
      </xdr:blipFill>
      <xdr:spPr>
        <a:xfrm>
          <a:off x="266700" y="57150"/>
          <a:ext cx="1028700" cy="914400"/>
        </a:xfrm>
        <a:prstGeom prst="rect">
          <a:avLst/>
        </a:prstGeom>
      </xdr:spPr>
    </xdr:pic>
    <xdr:clientData/>
  </xdr:twoCellAnchor>
  <xdr:twoCellAnchor>
    <xdr:from>
      <xdr:col>1</xdr:col>
      <xdr:colOff>40820</xdr:colOff>
      <xdr:row>43</xdr:row>
      <xdr:rowOff>163283</xdr:rowOff>
    </xdr:from>
    <xdr:to>
      <xdr:col>5</xdr:col>
      <xdr:colOff>11205</xdr:colOff>
      <xdr:row>64</xdr:row>
      <xdr:rowOff>54428</xdr:rowOff>
    </xdr:to>
    <xdr:graphicFrame macro="">
      <xdr:nvGraphicFramePr>
        <xdr:cNvPr id="3" name="1 Gráfico">
          <a:extLst>
            <a:ext uri="{FF2B5EF4-FFF2-40B4-BE49-F238E27FC236}">
              <a16:creationId xmlns="" xmlns:a16="http://schemas.microsoft.com/office/drawing/2014/main" id="{2BCAE3EA-3008-49F5-B145-0ED49394D8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9525</xdr:colOff>
      <xdr:row>0</xdr:row>
      <xdr:rowOff>123825</xdr:rowOff>
    </xdr:from>
    <xdr:to>
      <xdr:col>1</xdr:col>
      <xdr:colOff>1038225</xdr:colOff>
      <xdr:row>5</xdr:row>
      <xdr:rowOff>85725</xdr:rowOff>
    </xdr:to>
    <xdr:pic>
      <xdr:nvPicPr>
        <xdr:cNvPr id="2" name="Imatge 1" descr="logo FBCNFP millor resolució.jpg">
          <a:extLst>
            <a:ext uri="{FF2B5EF4-FFF2-40B4-BE49-F238E27FC236}">
              <a16:creationId xmlns="" xmlns:a16="http://schemas.microsoft.com/office/drawing/2014/main" id="{637A41A9-7EA4-432E-B33A-5449920AD3DF}"/>
            </a:ext>
          </a:extLst>
        </xdr:cNvPr>
        <xdr:cNvPicPr>
          <a:picLocks noChangeAspect="1"/>
        </xdr:cNvPicPr>
      </xdr:nvPicPr>
      <xdr:blipFill>
        <a:blip xmlns:r="http://schemas.openxmlformats.org/officeDocument/2006/relationships" r:embed="rId1" cstate="print"/>
        <a:stretch>
          <a:fillRect/>
        </a:stretch>
      </xdr:blipFill>
      <xdr:spPr>
        <a:xfrm>
          <a:off x="171450" y="123825"/>
          <a:ext cx="10287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723899</xdr:colOff>
      <xdr:row>4</xdr:row>
      <xdr:rowOff>104775</xdr:rowOff>
    </xdr:to>
    <xdr:pic>
      <xdr:nvPicPr>
        <xdr:cNvPr id="3" name="Imatge 1" descr="logo FBCNFP millor resolució.jpg">
          <a:extLst>
            <a:ext uri="{FF2B5EF4-FFF2-40B4-BE49-F238E27FC236}">
              <a16:creationId xmlns="" xmlns:a16="http://schemas.microsoft.com/office/drawing/2014/main" id="{8BFE1358-B5BB-401D-BF8E-A204A253EDDF}"/>
            </a:ext>
          </a:extLst>
        </xdr:cNvPr>
        <xdr:cNvPicPr>
          <a:picLocks noChangeAspect="1"/>
        </xdr:cNvPicPr>
      </xdr:nvPicPr>
      <xdr:blipFill>
        <a:blip xmlns:r="http://schemas.openxmlformats.org/officeDocument/2006/relationships" r:embed="rId1" cstate="print"/>
        <a:stretch>
          <a:fillRect/>
        </a:stretch>
      </xdr:blipFill>
      <xdr:spPr>
        <a:xfrm>
          <a:off x="0" y="0"/>
          <a:ext cx="942974" cy="866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561975</xdr:colOff>
      <xdr:row>7</xdr:row>
      <xdr:rowOff>142875</xdr:rowOff>
    </xdr:from>
    <xdr:to>
      <xdr:col>12</xdr:col>
      <xdr:colOff>285160</xdr:colOff>
      <xdr:row>25</xdr:row>
      <xdr:rowOff>333375</xdr:rowOff>
    </xdr:to>
    <xdr:pic>
      <xdr:nvPicPr>
        <xdr:cNvPr id="1025" name="Picture 1">
          <a:extLst>
            <a:ext uri="{FF2B5EF4-FFF2-40B4-BE49-F238E27FC236}">
              <a16:creationId xmlns="" xmlns:a16="http://schemas.microsoft.com/office/drawing/2014/main" id="{00000000-0008-0000-07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57225" y="1533525"/>
          <a:ext cx="6590710" cy="3705225"/>
        </a:xfrm>
        <a:prstGeom prst="rect">
          <a:avLst/>
        </a:prstGeom>
        <a:noFill/>
      </xdr:spPr>
    </xdr:pic>
    <xdr:clientData/>
  </xdr:twoCellAnchor>
  <xdr:twoCellAnchor editAs="oneCell">
    <xdr:from>
      <xdr:col>1</xdr:col>
      <xdr:colOff>571499</xdr:colOff>
      <xdr:row>26</xdr:row>
      <xdr:rowOff>219075</xdr:rowOff>
    </xdr:from>
    <xdr:to>
      <xdr:col>12</xdr:col>
      <xdr:colOff>342899</xdr:colOff>
      <xdr:row>45</xdr:row>
      <xdr:rowOff>350956</xdr:rowOff>
    </xdr:to>
    <xdr:pic>
      <xdr:nvPicPr>
        <xdr:cNvPr id="1026" name="Picture 2">
          <a:extLst>
            <a:ext uri="{FF2B5EF4-FFF2-40B4-BE49-F238E27FC236}">
              <a16:creationId xmlns="" xmlns:a16="http://schemas.microsoft.com/office/drawing/2014/main" id="{00000000-0008-0000-0700-000002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66749" y="5648325"/>
          <a:ext cx="6638925" cy="3732331"/>
        </a:xfrm>
        <a:prstGeom prst="rect">
          <a:avLst/>
        </a:prstGeom>
        <a:noFill/>
      </xdr:spPr>
    </xdr:pic>
    <xdr:clientData/>
  </xdr:twoCellAnchor>
  <xdr:twoCellAnchor editAs="oneCell">
    <xdr:from>
      <xdr:col>0</xdr:col>
      <xdr:colOff>76200</xdr:colOff>
      <xdr:row>0</xdr:row>
      <xdr:rowOff>0</xdr:rowOff>
    </xdr:from>
    <xdr:to>
      <xdr:col>2</xdr:col>
      <xdr:colOff>285750</xdr:colOff>
      <xdr:row>4</xdr:row>
      <xdr:rowOff>86268</xdr:rowOff>
    </xdr:to>
    <xdr:pic>
      <xdr:nvPicPr>
        <xdr:cNvPr id="5" name="Imatge 3" descr="logo FBCNFP millor resolució.jpg">
          <a:extLst>
            <a:ext uri="{FF2B5EF4-FFF2-40B4-BE49-F238E27FC236}">
              <a16:creationId xmlns="" xmlns:a16="http://schemas.microsoft.com/office/drawing/2014/main" id="{38A30D18-30CB-4854-84C5-AEF0D7A1A493}"/>
            </a:ext>
          </a:extLst>
        </xdr:cNvPr>
        <xdr:cNvPicPr>
          <a:picLocks noChangeAspect="1"/>
        </xdr:cNvPicPr>
      </xdr:nvPicPr>
      <xdr:blipFill>
        <a:blip xmlns:r="http://schemas.openxmlformats.org/officeDocument/2006/relationships" r:embed="rId3" cstate="print"/>
        <a:stretch>
          <a:fillRect/>
        </a:stretch>
      </xdr:blipFill>
      <xdr:spPr>
        <a:xfrm>
          <a:off x="76200" y="0"/>
          <a:ext cx="914400" cy="8482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373263</xdr:colOff>
      <xdr:row>10</xdr:row>
      <xdr:rowOff>133350</xdr:rowOff>
    </xdr:from>
    <xdr:to>
      <xdr:col>14</xdr:col>
      <xdr:colOff>1381125</xdr:colOff>
      <xdr:row>31</xdr:row>
      <xdr:rowOff>114300</xdr:rowOff>
    </xdr:to>
    <xdr:pic>
      <xdr:nvPicPr>
        <xdr:cNvPr id="4" name="Imatge 3" descr="Matriculacio_AMB_tipologia.gif">
          <a:extLst>
            <a:ext uri="{FF2B5EF4-FFF2-40B4-BE49-F238E27FC236}">
              <a16:creationId xmlns=""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stretch>
          <a:fillRect/>
        </a:stretch>
      </xdr:blipFill>
      <xdr:spPr>
        <a:xfrm>
          <a:off x="4440438" y="2152650"/>
          <a:ext cx="6494262" cy="3981450"/>
        </a:xfrm>
        <a:prstGeom prst="rect">
          <a:avLst/>
        </a:prstGeom>
      </xdr:spPr>
    </xdr:pic>
    <xdr:clientData/>
  </xdr:twoCellAnchor>
  <xdr:twoCellAnchor editAs="oneCell">
    <xdr:from>
      <xdr:col>0</xdr:col>
      <xdr:colOff>76200</xdr:colOff>
      <xdr:row>0</xdr:row>
      <xdr:rowOff>0</xdr:rowOff>
    </xdr:from>
    <xdr:to>
      <xdr:col>1</xdr:col>
      <xdr:colOff>895350</xdr:colOff>
      <xdr:row>4</xdr:row>
      <xdr:rowOff>86268</xdr:rowOff>
    </xdr:to>
    <xdr:pic>
      <xdr:nvPicPr>
        <xdr:cNvPr id="5" name="Imatge 3" descr="logo FBCNFP millor resolució.jpg">
          <a:extLst>
            <a:ext uri="{FF2B5EF4-FFF2-40B4-BE49-F238E27FC236}">
              <a16:creationId xmlns="" xmlns:a16="http://schemas.microsoft.com/office/drawing/2014/main" id="{93BD224F-D2E8-4403-AC42-A916CDC3BF73}"/>
            </a:ext>
          </a:extLst>
        </xdr:cNvPr>
        <xdr:cNvPicPr>
          <a:picLocks noChangeAspect="1"/>
        </xdr:cNvPicPr>
      </xdr:nvPicPr>
      <xdr:blipFill>
        <a:blip xmlns:r="http://schemas.openxmlformats.org/officeDocument/2006/relationships" r:embed="rId2" cstate="print"/>
        <a:stretch>
          <a:fillRect/>
        </a:stretch>
      </xdr:blipFill>
      <xdr:spPr>
        <a:xfrm>
          <a:off x="76200" y="0"/>
          <a:ext cx="914400" cy="8482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85725</xdr:colOff>
      <xdr:row>8</xdr:row>
      <xdr:rowOff>9525</xdr:rowOff>
    </xdr:from>
    <xdr:to>
      <xdr:col>11</xdr:col>
      <xdr:colOff>495300</xdr:colOff>
      <xdr:row>27</xdr:row>
      <xdr:rowOff>62931</xdr:rowOff>
    </xdr:to>
    <xdr:pic>
      <xdr:nvPicPr>
        <xdr:cNvPr id="3074" name="Picture 2">
          <a:extLst>
            <a:ext uri="{FF2B5EF4-FFF2-40B4-BE49-F238E27FC236}">
              <a16:creationId xmlns="" xmlns:a16="http://schemas.microsoft.com/office/drawing/2014/main" id="{00000000-0008-0000-0900-000002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9625" y="1581150"/>
          <a:ext cx="5895975" cy="3672906"/>
        </a:xfrm>
        <a:prstGeom prst="rect">
          <a:avLst/>
        </a:prstGeom>
        <a:noFill/>
      </xdr:spPr>
    </xdr:pic>
    <xdr:clientData/>
  </xdr:twoCellAnchor>
  <xdr:twoCellAnchor editAs="oneCell">
    <xdr:from>
      <xdr:col>0</xdr:col>
      <xdr:colOff>76200</xdr:colOff>
      <xdr:row>0</xdr:row>
      <xdr:rowOff>0</xdr:rowOff>
    </xdr:from>
    <xdr:to>
      <xdr:col>2</xdr:col>
      <xdr:colOff>266700</xdr:colOff>
      <xdr:row>4</xdr:row>
      <xdr:rowOff>86268</xdr:rowOff>
    </xdr:to>
    <xdr:pic>
      <xdr:nvPicPr>
        <xdr:cNvPr id="4" name="Imatge 3" descr="logo FBCNFP millor resolució.jpg">
          <a:extLst>
            <a:ext uri="{FF2B5EF4-FFF2-40B4-BE49-F238E27FC236}">
              <a16:creationId xmlns="" xmlns:a16="http://schemas.microsoft.com/office/drawing/2014/main" id="{2F69AB9C-A659-490D-9939-5E1FBB50CEC9}"/>
            </a:ext>
          </a:extLst>
        </xdr:cNvPr>
        <xdr:cNvPicPr>
          <a:picLocks noChangeAspect="1"/>
        </xdr:cNvPicPr>
      </xdr:nvPicPr>
      <xdr:blipFill>
        <a:blip xmlns:r="http://schemas.openxmlformats.org/officeDocument/2006/relationships" r:embed="rId2" cstate="print"/>
        <a:stretch>
          <a:fillRect/>
        </a:stretch>
      </xdr:blipFill>
      <xdr:spPr>
        <a:xfrm>
          <a:off x="76200" y="0"/>
          <a:ext cx="914400" cy="8482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2</xdr:col>
      <xdr:colOff>266700</xdr:colOff>
      <xdr:row>4</xdr:row>
      <xdr:rowOff>86268</xdr:rowOff>
    </xdr:to>
    <xdr:pic>
      <xdr:nvPicPr>
        <xdr:cNvPr id="4" name="Imatge 3" descr="logo FBCNFP millor resolució.jpg">
          <a:extLst>
            <a:ext uri="{FF2B5EF4-FFF2-40B4-BE49-F238E27FC236}">
              <a16:creationId xmlns="" xmlns:a16="http://schemas.microsoft.com/office/drawing/2014/main" id="{C01FC363-41FC-4D6D-B55F-B254D1BF88A2}"/>
            </a:ext>
          </a:extLst>
        </xdr:cNvPr>
        <xdr:cNvPicPr>
          <a:picLocks noChangeAspect="1"/>
        </xdr:cNvPicPr>
      </xdr:nvPicPr>
      <xdr:blipFill>
        <a:blip xmlns:r="http://schemas.openxmlformats.org/officeDocument/2006/relationships" r:embed="rId1" cstate="print"/>
        <a:stretch>
          <a:fillRect/>
        </a:stretch>
      </xdr:blipFill>
      <xdr:spPr>
        <a:xfrm>
          <a:off x="76200" y="0"/>
          <a:ext cx="914400" cy="848268"/>
        </a:xfrm>
        <a:prstGeom prst="rect">
          <a:avLst/>
        </a:prstGeom>
      </xdr:spPr>
    </xdr:pic>
    <xdr:clientData/>
  </xdr:twoCellAnchor>
  <xdr:twoCellAnchor editAs="oneCell">
    <xdr:from>
      <xdr:col>1</xdr:col>
      <xdr:colOff>104775</xdr:colOff>
      <xdr:row>7</xdr:row>
      <xdr:rowOff>161925</xdr:rowOff>
    </xdr:from>
    <xdr:to>
      <xdr:col>12</xdr:col>
      <xdr:colOff>342900</xdr:colOff>
      <xdr:row>27</xdr:row>
      <xdr:rowOff>95250</xdr:rowOff>
    </xdr:to>
    <xdr:pic>
      <xdr:nvPicPr>
        <xdr:cNvPr id="3" name="Imagen 2">
          <a:extLst>
            <a:ext uri="{FF2B5EF4-FFF2-40B4-BE49-F238E27FC236}">
              <a16:creationId xmlns="" xmlns:a16="http://schemas.microsoft.com/office/drawing/2014/main" id="{6EDF3D0A-65EF-4902-A7C2-F1795045F42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219075" y="1543050"/>
          <a:ext cx="6943725" cy="37433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179610</xdr:colOff>
      <xdr:row>7</xdr:row>
      <xdr:rowOff>133350</xdr:rowOff>
    </xdr:from>
    <xdr:to>
      <xdr:col>11</xdr:col>
      <xdr:colOff>600075</xdr:colOff>
      <xdr:row>24</xdr:row>
      <xdr:rowOff>472075</xdr:rowOff>
    </xdr:to>
    <xdr:pic>
      <xdr:nvPicPr>
        <xdr:cNvPr id="4097" name="Picture 1">
          <a:extLst>
            <a:ext uri="{FF2B5EF4-FFF2-40B4-BE49-F238E27FC236}">
              <a16:creationId xmlns="" xmlns:a16="http://schemas.microsoft.com/office/drawing/2014/main" id="{00000000-0008-0000-0A00-000001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84460" y="1514475"/>
          <a:ext cx="5906865" cy="3710575"/>
        </a:xfrm>
        <a:prstGeom prst="rect">
          <a:avLst/>
        </a:prstGeom>
        <a:noFill/>
      </xdr:spPr>
    </xdr:pic>
    <xdr:clientData/>
  </xdr:twoCellAnchor>
  <xdr:twoCellAnchor editAs="oneCell">
    <xdr:from>
      <xdr:col>0</xdr:col>
      <xdr:colOff>76200</xdr:colOff>
      <xdr:row>0</xdr:row>
      <xdr:rowOff>0</xdr:rowOff>
    </xdr:from>
    <xdr:to>
      <xdr:col>2</xdr:col>
      <xdr:colOff>285750</xdr:colOff>
      <xdr:row>4</xdr:row>
      <xdr:rowOff>86268</xdr:rowOff>
    </xdr:to>
    <xdr:pic>
      <xdr:nvPicPr>
        <xdr:cNvPr id="5" name="Imatge 3" descr="logo FBCNFP millor resolució.jpg">
          <a:extLst>
            <a:ext uri="{FF2B5EF4-FFF2-40B4-BE49-F238E27FC236}">
              <a16:creationId xmlns="" xmlns:a16="http://schemas.microsoft.com/office/drawing/2014/main" id="{8A5156BB-9C6C-48E6-85ED-788548959EBA}"/>
            </a:ext>
          </a:extLst>
        </xdr:cNvPr>
        <xdr:cNvPicPr>
          <a:picLocks noChangeAspect="1"/>
        </xdr:cNvPicPr>
      </xdr:nvPicPr>
      <xdr:blipFill>
        <a:blip xmlns:r="http://schemas.openxmlformats.org/officeDocument/2006/relationships" r:embed="rId2" cstate="print"/>
        <a:stretch>
          <a:fillRect/>
        </a:stretch>
      </xdr:blipFill>
      <xdr:spPr>
        <a:xfrm>
          <a:off x="76200" y="0"/>
          <a:ext cx="914400" cy="8482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2</xdr:col>
      <xdr:colOff>438150</xdr:colOff>
      <xdr:row>5</xdr:row>
      <xdr:rowOff>19050</xdr:rowOff>
    </xdr:to>
    <xdr:pic>
      <xdr:nvPicPr>
        <xdr:cNvPr id="2" name="Imatge 1" descr="logo FBCNFP millor resolució.jpg">
          <a:extLst>
            <a:ext uri="{FF2B5EF4-FFF2-40B4-BE49-F238E27FC236}">
              <a16:creationId xmlns=""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tretch>
          <a:fillRect/>
        </a:stretch>
      </xdr:blipFill>
      <xdr:spPr>
        <a:xfrm>
          <a:off x="114300" y="57150"/>
          <a:ext cx="1028700" cy="9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COMU\0_Area%20OBSERVATORI%20FP\2018\2_Anuari_FP_2017\MKT%20Treball%20Angel\Excels\Exels%20de%20treball\Activitats%20econ&#242;miqu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21">
          <cell r="G21" t="str">
            <v xml:space="preserve">Barcelona </v>
          </cell>
          <cell r="H21" t="str">
            <v>Resta AMB</v>
          </cell>
          <cell r="I21" t="str">
            <v>AMB</v>
          </cell>
        </row>
        <row r="22">
          <cell r="F22">
            <v>2011</v>
          </cell>
          <cell r="G22">
            <v>-1.1444585873473126E-2</v>
          </cell>
          <cell r="H22">
            <v>-2.2859705857964526E-3</v>
          </cell>
          <cell r="I22">
            <v>-8.238499548096398E-3</v>
          </cell>
        </row>
        <row r="23">
          <cell r="F23">
            <v>2012</v>
          </cell>
          <cell r="G23">
            <v>-2.7517758140120304E-2</v>
          </cell>
          <cell r="H23">
            <v>-3.2608531777441073E-2</v>
          </cell>
          <cell r="I23">
            <v>-2.9299846286803755E-2</v>
          </cell>
        </row>
        <row r="24">
          <cell r="F24">
            <v>2013</v>
          </cell>
          <cell r="G24">
            <v>-5.9067258638505371E-2</v>
          </cell>
          <cell r="H24">
            <v>-6.7203389191674776E-2</v>
          </cell>
          <cell r="I24">
            <v>-6.1915411562135099E-2</v>
          </cell>
        </row>
        <row r="25">
          <cell r="F25">
            <v>2014</v>
          </cell>
          <cell r="G25">
            <v>-4.4712550574411633E-2</v>
          </cell>
          <cell r="H25">
            <v>-5.5690615647873837E-2</v>
          </cell>
          <cell r="I25">
            <v>-4.8555557754599854E-2</v>
          </cell>
        </row>
        <row r="26">
          <cell r="F26">
            <v>2015</v>
          </cell>
          <cell r="G26">
            <v>-1.7209003006551073E-2</v>
          </cell>
          <cell r="H26">
            <v>-1.3708285277067927E-2</v>
          </cell>
          <cell r="I26">
            <v>-1.5983533556316425E-2</v>
          </cell>
        </row>
        <row r="27">
          <cell r="F27">
            <v>2016</v>
          </cell>
          <cell r="G27">
            <v>1.3474667624865252E-2</v>
          </cell>
          <cell r="H27">
            <v>2.7631410328893311E-2</v>
          </cell>
          <cell r="I27">
            <v>1.8430410143751526E-2</v>
          </cell>
        </row>
        <row r="28">
          <cell r="F28">
            <v>2017</v>
          </cell>
          <cell r="G28">
            <v>5.5990669744270603E-2</v>
          </cell>
          <cell r="H28">
            <v>7.4621015099090138E-2</v>
          </cell>
          <cell r="I28">
            <v>6.2512452088322415E-2</v>
          </cell>
        </row>
      </sheetData>
      <sheetData sheetId="1"/>
      <sheetData sheetId="2"/>
    </sheetDataSet>
  </externalBook>
</externalLink>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7:L21"/>
  <sheetViews>
    <sheetView tabSelected="1" workbookViewId="0">
      <selection activeCell="C16" sqref="C16:K16"/>
    </sheetView>
  </sheetViews>
  <sheetFormatPr defaultColWidth="9.140625" defaultRowHeight="15"/>
  <cols>
    <col min="1" max="1" width="6" style="1" customWidth="1"/>
    <col min="2" max="2" width="4.28515625" style="1" customWidth="1"/>
    <col min="3" max="16384" width="9.140625" style="1"/>
  </cols>
  <sheetData>
    <row r="7" spans="1:12">
      <c r="C7" s="18"/>
      <c r="D7" s="18"/>
      <c r="E7" s="18"/>
      <c r="F7" s="18"/>
      <c r="G7" s="18"/>
      <c r="H7" s="18"/>
      <c r="I7" s="18"/>
      <c r="J7" s="18"/>
      <c r="K7" s="18"/>
    </row>
    <row r="8" spans="1:12" ht="15.75" thickBot="1">
      <c r="C8" s="29"/>
      <c r="D8" s="29"/>
      <c r="E8" s="29"/>
      <c r="F8" s="29"/>
      <c r="G8" s="29"/>
      <c r="H8" s="29"/>
      <c r="I8" s="29"/>
      <c r="J8" s="29"/>
      <c r="K8" s="29"/>
    </row>
    <row r="9" spans="1:12" ht="15" customHeight="1">
      <c r="C9" s="30"/>
      <c r="D9" s="30"/>
      <c r="E9" s="30"/>
      <c r="F9" s="30"/>
      <c r="G9" s="31"/>
      <c r="H9" s="32"/>
      <c r="I9" s="32"/>
      <c r="J9" s="33"/>
      <c r="K9" s="33"/>
    </row>
    <row r="10" spans="1:12" ht="31.5" customHeight="1">
      <c r="A10" s="34"/>
      <c r="B10" s="34"/>
      <c r="C10" s="123" t="s">
        <v>181</v>
      </c>
      <c r="D10" s="123"/>
      <c r="E10" s="123"/>
      <c r="F10" s="123"/>
      <c r="G10" s="123"/>
      <c r="H10" s="123"/>
      <c r="I10" s="123"/>
      <c r="J10" s="123"/>
      <c r="K10" s="123"/>
      <c r="L10" s="34"/>
    </row>
    <row r="11" spans="1:12" ht="31.5" customHeight="1">
      <c r="A11" s="34"/>
      <c r="B11" s="34"/>
      <c r="C11" s="123"/>
      <c r="D11" s="123"/>
      <c r="E11" s="123"/>
      <c r="F11" s="123"/>
      <c r="G11" s="123"/>
      <c r="H11" s="123"/>
      <c r="I11" s="123"/>
      <c r="J11" s="123"/>
      <c r="K11" s="123"/>
      <c r="L11" s="34"/>
    </row>
    <row r="12" spans="1:12" ht="79.5" customHeight="1">
      <c r="A12" s="34"/>
      <c r="B12" s="34"/>
      <c r="C12" s="123"/>
      <c r="D12" s="123"/>
      <c r="E12" s="123"/>
      <c r="F12" s="123"/>
      <c r="G12" s="123"/>
      <c r="H12" s="123"/>
      <c r="I12" s="123"/>
      <c r="J12" s="123"/>
      <c r="K12" s="123"/>
      <c r="L12" s="34"/>
    </row>
    <row r="13" spans="1:12" ht="15.75" thickBot="1">
      <c r="A13" s="34"/>
      <c r="B13" s="34"/>
      <c r="C13" s="35"/>
      <c r="D13" s="35"/>
      <c r="E13" s="35"/>
      <c r="F13" s="35"/>
      <c r="G13" s="36"/>
      <c r="H13" s="36"/>
      <c r="I13" s="36"/>
      <c r="J13" s="37"/>
      <c r="K13" s="37"/>
      <c r="L13" s="34"/>
    </row>
    <row r="14" spans="1:12">
      <c r="A14" s="34"/>
      <c r="B14" s="34"/>
      <c r="C14" s="38"/>
      <c r="D14" s="38"/>
      <c r="E14" s="38"/>
      <c r="F14" s="38"/>
      <c r="G14" s="39"/>
      <c r="H14" s="39"/>
      <c r="I14" s="39"/>
      <c r="J14" s="34"/>
      <c r="K14" s="34"/>
      <c r="L14" s="34"/>
    </row>
    <row r="15" spans="1:12">
      <c r="A15" s="34"/>
      <c r="B15" s="34"/>
      <c r="C15" s="38"/>
      <c r="D15" s="38"/>
      <c r="E15" s="38"/>
      <c r="F15" s="38"/>
      <c r="G15" s="39"/>
      <c r="H15" s="39"/>
      <c r="I15" s="39"/>
      <c r="J15" s="34"/>
      <c r="K15" s="34"/>
      <c r="L15" s="34"/>
    </row>
    <row r="16" spans="1:12" ht="102" customHeight="1">
      <c r="A16" s="34"/>
      <c r="B16" s="40"/>
      <c r="C16" s="124" t="s">
        <v>511</v>
      </c>
      <c r="D16" s="125"/>
      <c r="E16" s="125"/>
      <c r="F16" s="125"/>
      <c r="G16" s="125"/>
      <c r="H16" s="125"/>
      <c r="I16" s="125"/>
      <c r="J16" s="125"/>
      <c r="K16" s="125"/>
      <c r="L16" s="34"/>
    </row>
    <row r="17" spans="2:11" ht="26.25">
      <c r="B17" s="40"/>
      <c r="C17" s="41"/>
      <c r="D17" s="41"/>
      <c r="E17" s="41"/>
      <c r="F17" s="42"/>
      <c r="G17" s="43"/>
      <c r="H17" s="43"/>
      <c r="I17" s="43"/>
      <c r="J17" s="18"/>
      <c r="K17" s="18"/>
    </row>
    <row r="18" spans="2:11" ht="26.25">
      <c r="B18" s="40"/>
      <c r="C18" s="44"/>
      <c r="D18" s="44"/>
      <c r="E18" s="44"/>
      <c r="F18" s="18"/>
      <c r="G18" s="18"/>
      <c r="H18" s="18"/>
      <c r="I18" s="18"/>
      <c r="J18" s="18"/>
      <c r="K18" s="18"/>
    </row>
    <row r="19" spans="2:11" ht="26.25">
      <c r="B19" s="40"/>
      <c r="C19" s="40"/>
      <c r="D19" s="40"/>
      <c r="E19" s="40"/>
    </row>
    <row r="20" spans="2:11" ht="26.25">
      <c r="B20" s="40"/>
      <c r="C20" s="40"/>
      <c r="D20" s="40"/>
      <c r="E20" s="40"/>
      <c r="G20" s="126"/>
      <c r="H20" s="126"/>
      <c r="I20" s="126"/>
    </row>
    <row r="21" spans="2:11">
      <c r="G21" s="126"/>
      <c r="H21" s="126"/>
      <c r="I21" s="126"/>
    </row>
  </sheetData>
  <sheetProtection password="CC3D" sheet="1" objects="1" scenarios="1"/>
  <mergeCells count="3">
    <mergeCell ref="C10:K12"/>
    <mergeCell ref="C16:K16"/>
    <mergeCell ref="G20:I2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dimension ref="B4:M38"/>
  <sheetViews>
    <sheetView workbookViewId="0">
      <selection activeCell="I4" sqref="I4"/>
    </sheetView>
  </sheetViews>
  <sheetFormatPr defaultColWidth="9.140625" defaultRowHeight="15"/>
  <cols>
    <col min="1" max="1" width="1.42578125" style="1" customWidth="1"/>
    <col min="2" max="2" width="9.140625" style="1"/>
    <col min="3" max="3" width="28.7109375" style="1" bestFit="1" customWidth="1"/>
    <col min="4" max="11" width="9.140625" style="1"/>
    <col min="12" max="12" width="7.28515625" style="1" customWidth="1"/>
    <col min="13" max="16384" width="9.140625" style="1"/>
  </cols>
  <sheetData>
    <row r="4" spans="2:13">
      <c r="I4" s="10"/>
      <c r="M4" s="49" t="s">
        <v>30</v>
      </c>
    </row>
    <row r="7" spans="2:13" ht="18.75">
      <c r="B7" s="7" t="s">
        <v>279</v>
      </c>
      <c r="C7" s="6"/>
      <c r="D7" s="6"/>
      <c r="E7" s="6"/>
      <c r="F7" s="6"/>
      <c r="G7" s="6"/>
      <c r="H7" s="6"/>
      <c r="I7" s="6"/>
      <c r="J7" s="6"/>
      <c r="K7" s="6"/>
      <c r="L7" s="6"/>
      <c r="M7" s="6"/>
    </row>
    <row r="8" spans="2:13">
      <c r="B8" s="11"/>
      <c r="C8" s="11"/>
      <c r="D8" s="11"/>
      <c r="E8" s="11"/>
      <c r="F8" s="11"/>
      <c r="G8" s="11"/>
      <c r="H8" s="11"/>
    </row>
    <row r="9" spans="2:13">
      <c r="B9" s="11"/>
      <c r="C9" s="11"/>
      <c r="D9" s="11"/>
      <c r="E9" s="11"/>
      <c r="F9" s="11"/>
      <c r="G9" s="11"/>
      <c r="H9" s="11"/>
    </row>
    <row r="10" spans="2:13">
      <c r="B10" s="11"/>
      <c r="C10" s="11"/>
      <c r="D10" s="11"/>
      <c r="E10" s="11"/>
      <c r="F10" s="11"/>
      <c r="G10" s="11"/>
      <c r="H10" s="11"/>
    </row>
    <row r="11" spans="2:13">
      <c r="B11" s="11"/>
      <c r="C11" s="25"/>
      <c r="D11" s="26"/>
      <c r="E11" s="26"/>
      <c r="F11" s="26"/>
      <c r="G11" s="11"/>
      <c r="H11" s="11"/>
    </row>
    <row r="12" spans="2:13">
      <c r="B12" s="11"/>
      <c r="C12" s="25"/>
      <c r="D12" s="26"/>
      <c r="E12" s="26"/>
      <c r="F12" s="26"/>
      <c r="G12" s="11"/>
      <c r="H12" s="11"/>
    </row>
    <row r="13" spans="2:13">
      <c r="B13" s="11"/>
      <c r="C13" s="25"/>
      <c r="D13" s="26"/>
      <c r="E13" s="26"/>
      <c r="F13" s="26"/>
      <c r="G13" s="11"/>
      <c r="H13" s="11"/>
    </row>
    <row r="14" spans="2:13" ht="28.5" customHeight="1">
      <c r="B14" s="11"/>
      <c r="C14" s="25"/>
      <c r="D14" s="26"/>
      <c r="E14" s="26"/>
      <c r="F14" s="26"/>
      <c r="G14" s="11"/>
      <c r="H14" s="11"/>
    </row>
    <row r="15" spans="2:13" ht="28.5" customHeight="1">
      <c r="B15" s="11"/>
      <c r="C15" s="25"/>
      <c r="D15" s="26"/>
      <c r="E15" s="26"/>
      <c r="F15" s="26"/>
      <c r="G15" s="11"/>
      <c r="H15" s="11"/>
    </row>
    <row r="16" spans="2:13" ht="28.5" customHeight="1">
      <c r="B16" s="11"/>
      <c r="C16" s="25"/>
      <c r="D16" s="26"/>
      <c r="E16" s="26"/>
      <c r="F16" s="26"/>
      <c r="G16" s="11"/>
      <c r="H16" s="11"/>
    </row>
    <row r="17" spans="2:13">
      <c r="B17" s="11"/>
      <c r="C17" s="25"/>
      <c r="D17" s="26"/>
      <c r="E17" s="26"/>
      <c r="F17" s="26"/>
      <c r="G17" s="11"/>
      <c r="H17" s="11"/>
    </row>
    <row r="18" spans="2:13">
      <c r="B18" s="11"/>
      <c r="C18" s="27"/>
      <c r="D18" s="28"/>
      <c r="E18" s="28"/>
      <c r="F18" s="28"/>
      <c r="G18" s="11"/>
      <c r="H18" s="11"/>
    </row>
    <row r="19" spans="2:13">
      <c r="B19" s="11"/>
      <c r="C19" s="11"/>
      <c r="D19" s="11"/>
      <c r="E19" s="11"/>
      <c r="F19" s="11"/>
      <c r="G19" s="11"/>
      <c r="H19" s="11"/>
    </row>
    <row r="20" spans="2:13">
      <c r="B20" s="11"/>
      <c r="C20" s="11"/>
      <c r="D20" s="11"/>
      <c r="E20" s="11"/>
      <c r="F20" s="11"/>
      <c r="G20" s="11"/>
      <c r="H20" s="11"/>
    </row>
    <row r="25" spans="2:13" ht="18.75" customHeight="1"/>
    <row r="26" spans="2:13">
      <c r="B26" s="22" t="s">
        <v>252</v>
      </c>
      <c r="C26" s="22"/>
      <c r="D26" s="22"/>
      <c r="E26" s="22"/>
      <c r="F26" s="22"/>
      <c r="G26" s="22"/>
      <c r="H26" s="22"/>
      <c r="I26" s="22"/>
      <c r="J26" s="22"/>
      <c r="K26" s="22"/>
      <c r="L26" s="22"/>
      <c r="M26" s="22"/>
    </row>
    <row r="29" spans="2:13">
      <c r="B29" s="136" t="s">
        <v>280</v>
      </c>
      <c r="C29" s="145"/>
      <c r="D29" s="145"/>
      <c r="E29" s="145"/>
      <c r="F29" s="145"/>
      <c r="G29" s="145"/>
      <c r="H29" s="145"/>
      <c r="I29" s="145"/>
      <c r="J29" s="145"/>
      <c r="K29" s="145"/>
      <c r="L29" s="145"/>
      <c r="M29" s="146"/>
    </row>
    <row r="30" spans="2:13">
      <c r="B30" s="147"/>
      <c r="C30" s="148"/>
      <c r="D30" s="148"/>
      <c r="E30" s="148"/>
      <c r="F30" s="148"/>
      <c r="G30" s="148"/>
      <c r="H30" s="148"/>
      <c r="I30" s="148"/>
      <c r="J30" s="148"/>
      <c r="K30" s="148"/>
      <c r="L30" s="148"/>
      <c r="M30" s="149"/>
    </row>
    <row r="31" spans="2:13">
      <c r="B31" s="147"/>
      <c r="C31" s="148"/>
      <c r="D31" s="148"/>
      <c r="E31" s="148"/>
      <c r="F31" s="148"/>
      <c r="G31" s="148"/>
      <c r="H31" s="148"/>
      <c r="I31" s="148"/>
      <c r="J31" s="148"/>
      <c r="K31" s="148"/>
      <c r="L31" s="148"/>
      <c r="M31" s="149"/>
    </row>
    <row r="32" spans="2:13">
      <c r="B32" s="147"/>
      <c r="C32" s="148"/>
      <c r="D32" s="148"/>
      <c r="E32" s="148"/>
      <c r="F32" s="148"/>
      <c r="G32" s="148"/>
      <c r="H32" s="148"/>
      <c r="I32" s="148"/>
      <c r="J32" s="148"/>
      <c r="K32" s="148"/>
      <c r="L32" s="148"/>
      <c r="M32" s="149"/>
    </row>
    <row r="33" spans="2:13">
      <c r="B33" s="147"/>
      <c r="C33" s="148"/>
      <c r="D33" s="148"/>
      <c r="E33" s="148"/>
      <c r="F33" s="148"/>
      <c r="G33" s="148"/>
      <c r="H33" s="148"/>
      <c r="I33" s="148"/>
      <c r="J33" s="148"/>
      <c r="K33" s="148"/>
      <c r="L33" s="148"/>
      <c r="M33" s="149"/>
    </row>
    <row r="34" spans="2:13">
      <c r="B34" s="147"/>
      <c r="C34" s="148"/>
      <c r="D34" s="148"/>
      <c r="E34" s="148"/>
      <c r="F34" s="148"/>
      <c r="G34" s="148"/>
      <c r="H34" s="148"/>
      <c r="I34" s="148"/>
      <c r="J34" s="148"/>
      <c r="K34" s="148"/>
      <c r="L34" s="148"/>
      <c r="M34" s="149"/>
    </row>
    <row r="35" spans="2:13">
      <c r="B35" s="147"/>
      <c r="C35" s="148"/>
      <c r="D35" s="148"/>
      <c r="E35" s="148"/>
      <c r="F35" s="148"/>
      <c r="G35" s="148"/>
      <c r="H35" s="148"/>
      <c r="I35" s="148"/>
      <c r="J35" s="148"/>
      <c r="K35" s="148"/>
      <c r="L35" s="148"/>
      <c r="M35" s="149"/>
    </row>
    <row r="36" spans="2:13">
      <c r="B36" s="147"/>
      <c r="C36" s="148"/>
      <c r="D36" s="148"/>
      <c r="E36" s="148"/>
      <c r="F36" s="148"/>
      <c r="G36" s="148"/>
      <c r="H36" s="148"/>
      <c r="I36" s="148"/>
      <c r="J36" s="148"/>
      <c r="K36" s="148"/>
      <c r="L36" s="148"/>
      <c r="M36" s="149"/>
    </row>
    <row r="37" spans="2:13">
      <c r="B37" s="147"/>
      <c r="C37" s="148"/>
      <c r="D37" s="148"/>
      <c r="E37" s="148"/>
      <c r="F37" s="148"/>
      <c r="G37" s="148"/>
      <c r="H37" s="148"/>
      <c r="I37" s="148"/>
      <c r="J37" s="148"/>
      <c r="K37" s="148"/>
      <c r="L37" s="148"/>
      <c r="M37" s="149"/>
    </row>
    <row r="38" spans="2:13">
      <c r="B38" s="150"/>
      <c r="C38" s="151"/>
      <c r="D38" s="151"/>
      <c r="E38" s="151"/>
      <c r="F38" s="151"/>
      <c r="G38" s="151"/>
      <c r="H38" s="151"/>
      <c r="I38" s="151"/>
      <c r="J38" s="151"/>
      <c r="K38" s="151"/>
      <c r="L38" s="151"/>
      <c r="M38" s="152"/>
    </row>
  </sheetData>
  <mergeCells count="1">
    <mergeCell ref="B29:M38"/>
  </mergeCells>
  <hyperlinks>
    <hyperlink ref="M4" location="'Índex '!A1" display="Tornar a l'índex"/>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B4:L36"/>
  <sheetViews>
    <sheetView workbookViewId="0">
      <selection activeCell="I4" sqref="I4"/>
    </sheetView>
  </sheetViews>
  <sheetFormatPr defaultColWidth="9.140625" defaultRowHeight="15"/>
  <cols>
    <col min="1" max="1" width="1.42578125" style="1" customWidth="1"/>
    <col min="2" max="2" width="9.140625" style="1"/>
    <col min="3" max="3" width="28.7109375" style="1" bestFit="1" customWidth="1"/>
    <col min="4" max="10" width="9.140625" style="1"/>
    <col min="11" max="11" width="6.5703125" style="1" customWidth="1"/>
    <col min="12" max="16384" width="9.140625" style="1"/>
  </cols>
  <sheetData>
    <row r="4" spans="2:12">
      <c r="I4" s="10"/>
      <c r="L4" s="49" t="s">
        <v>30</v>
      </c>
    </row>
    <row r="7" spans="2:12" ht="18.75">
      <c r="B7" s="7" t="s">
        <v>259</v>
      </c>
      <c r="C7" s="6"/>
      <c r="D7" s="6"/>
      <c r="E7" s="6"/>
      <c r="F7" s="6"/>
      <c r="G7" s="6"/>
      <c r="H7" s="6"/>
      <c r="I7" s="6"/>
      <c r="J7" s="6"/>
      <c r="K7" s="6"/>
      <c r="L7" s="6"/>
    </row>
    <row r="8" spans="2:12">
      <c r="B8" s="11"/>
      <c r="C8" s="11"/>
      <c r="D8" s="11"/>
      <c r="E8" s="11"/>
      <c r="F8" s="11"/>
      <c r="G8" s="11"/>
      <c r="H8" s="11"/>
    </row>
    <row r="9" spans="2:12" ht="31.5" customHeight="1">
      <c r="B9" s="11"/>
      <c r="C9" s="11"/>
      <c r="D9" s="11"/>
      <c r="E9" s="11"/>
      <c r="F9" s="11"/>
      <c r="G9" s="11"/>
      <c r="H9" s="11"/>
    </row>
    <row r="10" spans="2:12">
      <c r="B10" s="11"/>
      <c r="C10" s="11"/>
      <c r="D10" s="11"/>
      <c r="E10" s="11"/>
      <c r="F10" s="11"/>
      <c r="G10" s="11"/>
      <c r="H10" s="11"/>
    </row>
    <row r="11" spans="2:12">
      <c r="B11" s="11"/>
      <c r="C11" s="25"/>
      <c r="D11" s="26"/>
      <c r="E11" s="26"/>
      <c r="F11" s="26"/>
      <c r="G11" s="11"/>
      <c r="H11" s="11"/>
    </row>
    <row r="12" spans="2:12" ht="10.5" customHeight="1">
      <c r="B12" s="11"/>
      <c r="C12" s="25"/>
      <c r="D12" s="26"/>
      <c r="E12" s="26"/>
      <c r="F12" s="26"/>
      <c r="G12" s="11"/>
      <c r="H12" s="11"/>
    </row>
    <row r="13" spans="2:12" ht="30.75" customHeight="1">
      <c r="B13" s="11"/>
      <c r="C13" s="25"/>
      <c r="D13" s="26"/>
      <c r="E13" s="26"/>
      <c r="F13" s="26"/>
      <c r="G13" s="11"/>
      <c r="H13" s="11"/>
    </row>
    <row r="14" spans="2:12">
      <c r="B14" s="11"/>
      <c r="C14" s="25"/>
      <c r="D14" s="26"/>
      <c r="E14" s="26"/>
      <c r="F14" s="26"/>
      <c r="G14" s="11"/>
      <c r="H14" s="11"/>
    </row>
    <row r="15" spans="2:12">
      <c r="B15" s="11"/>
      <c r="C15" s="25"/>
      <c r="D15" s="26"/>
      <c r="E15" s="26"/>
      <c r="F15" s="26"/>
      <c r="G15" s="11"/>
      <c r="H15" s="11"/>
    </row>
    <row r="16" spans="2:12">
      <c r="B16" s="11"/>
      <c r="C16" s="25"/>
      <c r="D16" s="26"/>
      <c r="E16" s="26"/>
      <c r="F16" s="26"/>
      <c r="G16" s="11"/>
      <c r="H16" s="11"/>
    </row>
    <row r="17" spans="2:12">
      <c r="B17" s="11"/>
      <c r="C17" s="25"/>
      <c r="D17" s="26"/>
      <c r="E17" s="26"/>
      <c r="F17" s="26"/>
      <c r="G17" s="11"/>
      <c r="H17" s="11"/>
    </row>
    <row r="18" spans="2:12">
      <c r="B18" s="11"/>
      <c r="C18" s="27"/>
      <c r="D18" s="28"/>
      <c r="E18" s="28"/>
      <c r="F18" s="28"/>
      <c r="G18" s="11"/>
      <c r="H18" s="11"/>
    </row>
    <row r="19" spans="2:12">
      <c r="B19" s="11"/>
      <c r="C19" s="11"/>
      <c r="D19" s="11"/>
      <c r="E19" s="11"/>
      <c r="F19" s="11"/>
      <c r="G19" s="11"/>
      <c r="H19" s="11"/>
    </row>
    <row r="20" spans="2:12">
      <c r="B20" s="11"/>
      <c r="C20" s="11"/>
      <c r="D20" s="11"/>
      <c r="E20" s="11"/>
      <c r="F20" s="11"/>
      <c r="G20" s="11"/>
      <c r="H20" s="11"/>
    </row>
    <row r="25" spans="2:12" ht="30.75" customHeight="1"/>
    <row r="26" spans="2:12">
      <c r="B26" s="22" t="s">
        <v>252</v>
      </c>
      <c r="C26" s="22"/>
      <c r="D26" s="22"/>
      <c r="E26" s="22"/>
      <c r="F26" s="22"/>
      <c r="G26" s="22"/>
      <c r="H26" s="22"/>
      <c r="I26" s="22"/>
      <c r="J26" s="22"/>
      <c r="K26" s="22"/>
      <c r="L26" s="22"/>
    </row>
    <row r="29" spans="2:12">
      <c r="B29" s="136" t="s">
        <v>281</v>
      </c>
      <c r="C29" s="145"/>
      <c r="D29" s="145"/>
      <c r="E29" s="145"/>
      <c r="F29" s="145"/>
      <c r="G29" s="145"/>
      <c r="H29" s="145"/>
      <c r="I29" s="145"/>
      <c r="J29" s="145"/>
      <c r="K29" s="145"/>
      <c r="L29" s="146"/>
    </row>
    <row r="30" spans="2:12">
      <c r="B30" s="147"/>
      <c r="C30" s="148"/>
      <c r="D30" s="148"/>
      <c r="E30" s="148"/>
      <c r="F30" s="148"/>
      <c r="G30" s="148"/>
      <c r="H30" s="148"/>
      <c r="I30" s="148"/>
      <c r="J30" s="148"/>
      <c r="K30" s="148"/>
      <c r="L30" s="149"/>
    </row>
    <row r="31" spans="2:12">
      <c r="B31" s="147"/>
      <c r="C31" s="148"/>
      <c r="D31" s="148"/>
      <c r="E31" s="148"/>
      <c r="F31" s="148"/>
      <c r="G31" s="148"/>
      <c r="H31" s="148"/>
      <c r="I31" s="148"/>
      <c r="J31" s="148"/>
      <c r="K31" s="148"/>
      <c r="L31" s="149"/>
    </row>
    <row r="32" spans="2:12">
      <c r="B32" s="147"/>
      <c r="C32" s="148"/>
      <c r="D32" s="148"/>
      <c r="E32" s="148"/>
      <c r="F32" s="148"/>
      <c r="G32" s="148"/>
      <c r="H32" s="148"/>
      <c r="I32" s="148"/>
      <c r="J32" s="148"/>
      <c r="K32" s="148"/>
      <c r="L32" s="149"/>
    </row>
    <row r="33" spans="2:12">
      <c r="B33" s="147"/>
      <c r="C33" s="148"/>
      <c r="D33" s="148"/>
      <c r="E33" s="148"/>
      <c r="F33" s="148"/>
      <c r="G33" s="148"/>
      <c r="H33" s="148"/>
      <c r="I33" s="148"/>
      <c r="J33" s="148"/>
      <c r="K33" s="148"/>
      <c r="L33" s="149"/>
    </row>
    <row r="34" spans="2:12">
      <c r="B34" s="147"/>
      <c r="C34" s="148"/>
      <c r="D34" s="148"/>
      <c r="E34" s="148"/>
      <c r="F34" s="148"/>
      <c r="G34" s="148"/>
      <c r="H34" s="148"/>
      <c r="I34" s="148"/>
      <c r="J34" s="148"/>
      <c r="K34" s="148"/>
      <c r="L34" s="149"/>
    </row>
    <row r="35" spans="2:12">
      <c r="B35" s="147"/>
      <c r="C35" s="148"/>
      <c r="D35" s="148"/>
      <c r="E35" s="148"/>
      <c r="F35" s="148"/>
      <c r="G35" s="148"/>
      <c r="H35" s="148"/>
      <c r="I35" s="148"/>
      <c r="J35" s="148"/>
      <c r="K35" s="148"/>
      <c r="L35" s="149"/>
    </row>
    <row r="36" spans="2:12">
      <c r="B36" s="150"/>
      <c r="C36" s="151"/>
      <c r="D36" s="151"/>
      <c r="E36" s="151"/>
      <c r="F36" s="151"/>
      <c r="G36" s="151"/>
      <c r="H36" s="151"/>
      <c r="I36" s="151"/>
      <c r="J36" s="151"/>
      <c r="K36" s="151"/>
      <c r="L36" s="152"/>
    </row>
  </sheetData>
  <mergeCells count="1">
    <mergeCell ref="B29:L36"/>
  </mergeCells>
  <hyperlinks>
    <hyperlink ref="L4" location="'Índex '!A1" display="Tornar a l'índex"/>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B4:K93"/>
  <sheetViews>
    <sheetView topLeftCell="A85" workbookViewId="0">
      <selection activeCell="I4" sqref="I4"/>
    </sheetView>
  </sheetViews>
  <sheetFormatPr defaultColWidth="9.140625" defaultRowHeight="15"/>
  <cols>
    <col min="1" max="1" width="1.7109375" style="1" customWidth="1"/>
    <col min="2" max="2" width="33.5703125" style="1" customWidth="1"/>
    <col min="3" max="6" width="15.140625" style="1" customWidth="1"/>
    <col min="7" max="7" width="9.140625" style="11"/>
    <col min="8" max="8" width="9.140625" style="1" customWidth="1"/>
    <col min="9" max="16384" width="9.140625" style="1"/>
  </cols>
  <sheetData>
    <row r="4" spans="2:9">
      <c r="F4" s="49" t="s">
        <v>30</v>
      </c>
    </row>
    <row r="7" spans="2:9" ht="18.75">
      <c r="B7" s="54" t="s">
        <v>260</v>
      </c>
      <c r="C7" s="6"/>
      <c r="D7" s="6"/>
      <c r="E7" s="6"/>
      <c r="F7" s="6"/>
    </row>
    <row r="9" spans="2:9">
      <c r="B9" s="52" t="s">
        <v>267</v>
      </c>
      <c r="C9" s="53" t="s">
        <v>282</v>
      </c>
      <c r="D9" s="53" t="s">
        <v>283</v>
      </c>
      <c r="E9" s="53" t="s">
        <v>284</v>
      </c>
      <c r="F9" s="53" t="s">
        <v>28</v>
      </c>
    </row>
    <row r="10" spans="2:9">
      <c r="B10" s="3" t="s">
        <v>269</v>
      </c>
      <c r="C10" s="9"/>
      <c r="D10" s="9"/>
      <c r="E10" s="9"/>
      <c r="F10" s="9"/>
    </row>
    <row r="11" spans="2:9">
      <c r="B11" s="1" t="s">
        <v>285</v>
      </c>
      <c r="C11" s="9">
        <v>500</v>
      </c>
      <c r="D11" s="9">
        <v>52</v>
      </c>
      <c r="E11" s="9">
        <v>1183</v>
      </c>
      <c r="F11" s="9">
        <v>1735</v>
      </c>
      <c r="G11" s="59"/>
      <c r="H11" s="12"/>
      <c r="I11" s="12"/>
    </row>
    <row r="12" spans="2:9">
      <c r="B12" s="1" t="s">
        <v>286</v>
      </c>
      <c r="C12" s="9">
        <v>1127</v>
      </c>
      <c r="D12" s="9">
        <v>1308</v>
      </c>
      <c r="E12" s="9">
        <v>123</v>
      </c>
      <c r="F12" s="9">
        <v>2558</v>
      </c>
      <c r="G12" s="59"/>
      <c r="H12" s="12"/>
      <c r="I12" s="12"/>
    </row>
    <row r="13" spans="2:9">
      <c r="B13" s="1" t="s">
        <v>287</v>
      </c>
      <c r="C13" s="9">
        <v>246</v>
      </c>
      <c r="D13" s="9">
        <v>0</v>
      </c>
      <c r="E13" s="9">
        <v>0</v>
      </c>
      <c r="F13" s="9">
        <v>246</v>
      </c>
      <c r="G13" s="59"/>
      <c r="H13" s="12"/>
      <c r="I13" s="12"/>
    </row>
    <row r="14" spans="2:9">
      <c r="B14" s="1" t="s">
        <v>288</v>
      </c>
      <c r="C14" s="9">
        <v>193</v>
      </c>
      <c r="D14" s="9">
        <v>123</v>
      </c>
      <c r="E14" s="9">
        <v>0</v>
      </c>
      <c r="F14" s="9">
        <v>316</v>
      </c>
      <c r="G14" s="59"/>
      <c r="H14" s="12"/>
      <c r="I14" s="12"/>
    </row>
    <row r="15" spans="2:9">
      <c r="B15" s="1" t="s">
        <v>289</v>
      </c>
      <c r="C15" s="9">
        <v>952</v>
      </c>
      <c r="D15" s="9">
        <v>1250</v>
      </c>
      <c r="E15" s="9">
        <v>353</v>
      </c>
      <c r="F15" s="9">
        <v>2555</v>
      </c>
      <c r="G15" s="59"/>
      <c r="H15" s="12"/>
      <c r="I15" s="12"/>
    </row>
    <row r="16" spans="2:9">
      <c r="B16" s="1" t="s">
        <v>290</v>
      </c>
      <c r="C16" s="9">
        <v>0</v>
      </c>
      <c r="D16" s="9">
        <v>0</v>
      </c>
      <c r="E16" s="9">
        <v>0</v>
      </c>
      <c r="F16" s="9">
        <v>0</v>
      </c>
      <c r="G16" s="59"/>
      <c r="H16" s="12"/>
      <c r="I16" s="12"/>
    </row>
    <row r="17" spans="2:9">
      <c r="B17" s="1" t="s">
        <v>291</v>
      </c>
      <c r="C17" s="9">
        <v>153</v>
      </c>
      <c r="D17" s="9">
        <v>0</v>
      </c>
      <c r="E17" s="9">
        <v>23</v>
      </c>
      <c r="F17" s="9">
        <v>176</v>
      </c>
      <c r="G17" s="59"/>
      <c r="H17" s="12"/>
      <c r="I17" s="12"/>
    </row>
    <row r="18" spans="2:9">
      <c r="B18" s="1" t="s">
        <v>292</v>
      </c>
      <c r="C18" s="9">
        <v>801</v>
      </c>
      <c r="D18" s="9">
        <v>481</v>
      </c>
      <c r="E18" s="9">
        <v>9</v>
      </c>
      <c r="F18" s="9">
        <v>1291</v>
      </c>
      <c r="G18" s="59"/>
      <c r="H18" s="12"/>
      <c r="I18" s="12"/>
    </row>
    <row r="19" spans="2:9">
      <c r="B19" s="1" t="s">
        <v>293</v>
      </c>
      <c r="C19" s="9">
        <v>54</v>
      </c>
      <c r="D19" s="9">
        <v>117</v>
      </c>
      <c r="E19" s="9">
        <v>0</v>
      </c>
      <c r="F19" s="9">
        <v>171</v>
      </c>
      <c r="G19" s="59"/>
      <c r="H19" s="12"/>
      <c r="I19" s="12"/>
    </row>
    <row r="20" spans="2:9">
      <c r="B20" s="1" t="s">
        <v>294</v>
      </c>
      <c r="C20" s="9">
        <v>437</v>
      </c>
      <c r="D20" s="9">
        <v>183</v>
      </c>
      <c r="E20" s="9">
        <v>72</v>
      </c>
      <c r="F20" s="9">
        <v>692</v>
      </c>
      <c r="G20" s="59"/>
      <c r="H20" s="12"/>
      <c r="I20" s="12"/>
    </row>
    <row r="21" spans="2:9">
      <c r="B21" s="1" t="s">
        <v>295</v>
      </c>
      <c r="C21" s="9">
        <v>85</v>
      </c>
      <c r="D21" s="9">
        <v>0</v>
      </c>
      <c r="E21" s="9">
        <v>0</v>
      </c>
      <c r="F21" s="9">
        <v>85</v>
      </c>
      <c r="G21" s="59"/>
      <c r="H21" s="12"/>
      <c r="I21" s="12"/>
    </row>
    <row r="22" spans="2:9">
      <c r="B22" s="1" t="s">
        <v>296</v>
      </c>
      <c r="C22" s="9">
        <v>987</v>
      </c>
      <c r="D22" s="9">
        <v>463</v>
      </c>
      <c r="E22" s="9">
        <v>1681</v>
      </c>
      <c r="F22" s="9">
        <v>3131</v>
      </c>
      <c r="G22" s="59"/>
      <c r="H22" s="12"/>
      <c r="I22" s="12"/>
    </row>
    <row r="23" spans="2:9">
      <c r="B23" s="1" t="s">
        <v>297</v>
      </c>
      <c r="C23" s="9">
        <v>1066</v>
      </c>
      <c r="D23" s="9">
        <v>725</v>
      </c>
      <c r="E23" s="9">
        <v>715</v>
      </c>
      <c r="F23" s="9">
        <v>2506</v>
      </c>
      <c r="G23" s="59"/>
      <c r="H23" s="12"/>
      <c r="I23" s="12"/>
    </row>
    <row r="24" spans="2:9">
      <c r="B24" s="1" t="s">
        <v>298</v>
      </c>
      <c r="C24" s="9">
        <v>1045</v>
      </c>
      <c r="D24" s="9">
        <v>43</v>
      </c>
      <c r="E24" s="9">
        <v>572</v>
      </c>
      <c r="F24" s="9">
        <v>1660</v>
      </c>
      <c r="G24" s="59"/>
      <c r="H24" s="12"/>
      <c r="I24" s="12"/>
    </row>
    <row r="25" spans="2:9">
      <c r="B25" s="1" t="s">
        <v>299</v>
      </c>
      <c r="C25" s="9">
        <v>266</v>
      </c>
      <c r="D25" s="9">
        <v>0</v>
      </c>
      <c r="E25" s="9">
        <v>81</v>
      </c>
      <c r="F25" s="9">
        <v>347</v>
      </c>
      <c r="G25" s="59"/>
      <c r="H25" s="12"/>
      <c r="I25" s="12"/>
    </row>
    <row r="26" spans="2:9">
      <c r="B26" s="1" t="s">
        <v>300</v>
      </c>
      <c r="C26" s="9">
        <v>1504</v>
      </c>
      <c r="D26" s="9">
        <v>1860</v>
      </c>
      <c r="E26" s="9">
        <v>290</v>
      </c>
      <c r="F26" s="9">
        <v>3654</v>
      </c>
      <c r="G26" s="59"/>
      <c r="H26" s="12"/>
      <c r="I26" s="12"/>
    </row>
    <row r="27" spans="2:9">
      <c r="B27" s="1" t="s">
        <v>301</v>
      </c>
      <c r="C27" s="9">
        <v>383</v>
      </c>
      <c r="D27" s="9">
        <v>106</v>
      </c>
      <c r="E27" s="9">
        <v>78</v>
      </c>
      <c r="F27" s="9">
        <v>567</v>
      </c>
      <c r="G27" s="59"/>
      <c r="H27" s="12"/>
      <c r="I27" s="12"/>
    </row>
    <row r="28" spans="2:9">
      <c r="B28" s="1" t="s">
        <v>302</v>
      </c>
      <c r="C28" s="9">
        <v>0</v>
      </c>
      <c r="D28" s="9">
        <v>0</v>
      </c>
      <c r="E28" s="9">
        <v>0</v>
      </c>
      <c r="F28" s="9">
        <v>0</v>
      </c>
      <c r="G28" s="59"/>
      <c r="H28" s="12"/>
      <c r="I28" s="12"/>
    </row>
    <row r="29" spans="2:9">
      <c r="B29" s="1" t="s">
        <v>303</v>
      </c>
      <c r="C29" s="9">
        <v>587</v>
      </c>
      <c r="D29" s="9">
        <v>64</v>
      </c>
      <c r="E29" s="9">
        <v>0</v>
      </c>
      <c r="F29" s="9">
        <v>651</v>
      </c>
      <c r="G29" s="59"/>
      <c r="H29" s="12"/>
      <c r="I29" s="12"/>
    </row>
    <row r="30" spans="2:9">
      <c r="B30" s="1" t="s">
        <v>304</v>
      </c>
      <c r="C30" s="9">
        <v>2176</v>
      </c>
      <c r="D30" s="9">
        <v>1626</v>
      </c>
      <c r="E30" s="9">
        <v>1731</v>
      </c>
      <c r="F30" s="9">
        <v>5533</v>
      </c>
      <c r="G30" s="59"/>
      <c r="H30" s="12"/>
      <c r="I30" s="12"/>
    </row>
    <row r="31" spans="2:9">
      <c r="B31" s="1" t="s">
        <v>305</v>
      </c>
      <c r="C31" s="9">
        <v>124</v>
      </c>
      <c r="D31" s="9">
        <v>0</v>
      </c>
      <c r="E31" s="9">
        <v>0</v>
      </c>
      <c r="F31" s="9">
        <v>124</v>
      </c>
      <c r="G31" s="59"/>
      <c r="H31" s="12"/>
      <c r="I31" s="12"/>
    </row>
    <row r="32" spans="2:9">
      <c r="B32" s="1" t="s">
        <v>306</v>
      </c>
      <c r="C32" s="9">
        <v>1416</v>
      </c>
      <c r="D32" s="9">
        <v>1980</v>
      </c>
      <c r="E32" s="9">
        <v>320</v>
      </c>
      <c r="F32" s="9">
        <v>3716</v>
      </c>
      <c r="G32" s="59"/>
      <c r="H32" s="12"/>
      <c r="I32" s="12"/>
    </row>
    <row r="33" spans="2:9">
      <c r="B33" s="1" t="s">
        <v>307</v>
      </c>
      <c r="C33" s="9">
        <v>299</v>
      </c>
      <c r="D33" s="9">
        <v>0</v>
      </c>
      <c r="E33" s="9">
        <v>0</v>
      </c>
      <c r="F33" s="9">
        <v>299</v>
      </c>
      <c r="G33" s="59"/>
      <c r="H33" s="12"/>
      <c r="I33" s="12"/>
    </row>
    <row r="34" spans="2:9">
      <c r="B34" s="1" t="s">
        <v>308</v>
      </c>
      <c r="C34" s="9">
        <v>567</v>
      </c>
      <c r="D34" s="9">
        <v>1683</v>
      </c>
      <c r="E34" s="9">
        <v>73</v>
      </c>
      <c r="F34" s="9">
        <v>2323</v>
      </c>
      <c r="G34" s="59"/>
      <c r="H34" s="12"/>
      <c r="I34" s="12"/>
    </row>
    <row r="35" spans="2:9">
      <c r="B35" s="6" t="s">
        <v>28</v>
      </c>
      <c r="C35" s="24">
        <v>14968</v>
      </c>
      <c r="D35" s="24">
        <v>12064</v>
      </c>
      <c r="E35" s="24">
        <v>7304</v>
      </c>
      <c r="F35" s="24">
        <v>34336</v>
      </c>
      <c r="G35" s="59"/>
      <c r="H35" s="12"/>
      <c r="I35" s="12"/>
    </row>
    <row r="36" spans="2:9">
      <c r="B36" s="63" t="s">
        <v>309</v>
      </c>
      <c r="C36" s="21"/>
      <c r="D36" s="21"/>
      <c r="E36" s="21"/>
      <c r="F36" s="21"/>
      <c r="G36" s="59"/>
      <c r="H36" s="12"/>
      <c r="I36" s="12"/>
    </row>
    <row r="37" spans="2:9">
      <c r="B37" s="1" t="s">
        <v>285</v>
      </c>
      <c r="C37" s="9">
        <v>685</v>
      </c>
      <c r="D37" s="9">
        <v>280</v>
      </c>
      <c r="E37" s="9">
        <v>309</v>
      </c>
      <c r="F37" s="9">
        <v>1274</v>
      </c>
      <c r="G37" s="59"/>
      <c r="H37" s="12"/>
      <c r="I37" s="12"/>
    </row>
    <row r="38" spans="2:9">
      <c r="B38" s="1" t="s">
        <v>286</v>
      </c>
      <c r="C38" s="9">
        <v>1820</v>
      </c>
      <c r="D38" s="9">
        <v>640</v>
      </c>
      <c r="E38" s="9">
        <v>64</v>
      </c>
      <c r="F38" s="9">
        <v>2524</v>
      </c>
      <c r="G38" s="59"/>
      <c r="H38" s="12"/>
      <c r="I38" s="12"/>
    </row>
    <row r="39" spans="2:9">
      <c r="B39" s="1" t="s">
        <v>287</v>
      </c>
      <c r="C39" s="9">
        <v>99</v>
      </c>
      <c r="D39" s="9">
        <v>0</v>
      </c>
      <c r="E39" s="9">
        <v>0</v>
      </c>
      <c r="F39" s="9">
        <v>99</v>
      </c>
      <c r="G39" s="59"/>
      <c r="H39" s="12"/>
      <c r="I39" s="12"/>
    </row>
    <row r="40" spans="2:9">
      <c r="B40" s="1" t="s">
        <v>288</v>
      </c>
      <c r="C40" s="9">
        <v>128</v>
      </c>
      <c r="D40" s="9">
        <v>0</v>
      </c>
      <c r="E40" s="9">
        <v>190</v>
      </c>
      <c r="F40" s="9">
        <v>318</v>
      </c>
      <c r="G40" s="59"/>
      <c r="H40" s="12"/>
      <c r="I40" s="12"/>
    </row>
    <row r="41" spans="2:9">
      <c r="B41" s="1" t="s">
        <v>289</v>
      </c>
      <c r="C41" s="9">
        <v>878</v>
      </c>
      <c r="D41" s="9">
        <v>190</v>
      </c>
      <c r="E41" s="9">
        <v>159</v>
      </c>
      <c r="F41" s="9">
        <v>1227</v>
      </c>
      <c r="G41" s="59"/>
      <c r="H41" s="12"/>
      <c r="I41" s="12"/>
    </row>
    <row r="42" spans="2:9">
      <c r="B42" s="1" t="s">
        <v>290</v>
      </c>
      <c r="C42" s="9">
        <v>0</v>
      </c>
      <c r="D42" s="9">
        <v>0</v>
      </c>
      <c r="E42" s="9">
        <v>0</v>
      </c>
      <c r="F42" s="9">
        <v>0</v>
      </c>
      <c r="G42" s="59"/>
      <c r="H42" s="12"/>
      <c r="I42" s="12"/>
    </row>
    <row r="43" spans="2:9">
      <c r="B43" s="1" t="s">
        <v>291</v>
      </c>
      <c r="C43" s="9">
        <v>80</v>
      </c>
      <c r="D43" s="9">
        <v>0</v>
      </c>
      <c r="E43" s="9">
        <v>0</v>
      </c>
      <c r="F43" s="9">
        <v>80</v>
      </c>
      <c r="G43" s="59"/>
      <c r="H43" s="12"/>
      <c r="I43" s="12"/>
    </row>
    <row r="44" spans="2:9">
      <c r="B44" s="1" t="s">
        <v>292</v>
      </c>
      <c r="C44" s="9">
        <v>889</v>
      </c>
      <c r="D44" s="9">
        <v>395</v>
      </c>
      <c r="E44" s="9">
        <v>0</v>
      </c>
      <c r="F44" s="9">
        <v>1284</v>
      </c>
      <c r="G44" s="59"/>
      <c r="H44" s="12"/>
      <c r="I44" s="12"/>
    </row>
    <row r="45" spans="2:9">
      <c r="B45" s="1" t="s">
        <v>293</v>
      </c>
      <c r="C45" s="9">
        <v>8</v>
      </c>
      <c r="D45" s="9">
        <v>16</v>
      </c>
      <c r="E45" s="9">
        <v>0</v>
      </c>
      <c r="F45" s="9">
        <v>24</v>
      </c>
      <c r="G45" s="59"/>
      <c r="H45" s="12"/>
      <c r="I45" s="12"/>
    </row>
    <row r="46" spans="2:9">
      <c r="B46" s="1" t="s">
        <v>294</v>
      </c>
      <c r="C46" s="9">
        <v>543</v>
      </c>
      <c r="D46" s="9">
        <v>88</v>
      </c>
      <c r="E46" s="9">
        <v>0</v>
      </c>
      <c r="F46" s="9">
        <v>631</v>
      </c>
      <c r="G46" s="59"/>
      <c r="H46" s="12"/>
      <c r="I46" s="12"/>
    </row>
    <row r="47" spans="2:9">
      <c r="B47" s="1" t="s">
        <v>295</v>
      </c>
      <c r="C47" s="9">
        <v>69</v>
      </c>
      <c r="D47" s="9">
        <v>0</v>
      </c>
      <c r="E47" s="9">
        <v>0</v>
      </c>
      <c r="F47" s="9">
        <v>69</v>
      </c>
      <c r="G47" s="59"/>
      <c r="H47" s="12"/>
      <c r="I47" s="12"/>
    </row>
    <row r="48" spans="2:9">
      <c r="B48" s="1" t="s">
        <v>296</v>
      </c>
      <c r="C48" s="9">
        <v>297</v>
      </c>
      <c r="D48" s="9">
        <v>0</v>
      </c>
      <c r="E48" s="9">
        <v>124</v>
      </c>
      <c r="F48" s="9">
        <v>421</v>
      </c>
      <c r="G48" s="59"/>
      <c r="H48" s="12"/>
      <c r="I48" s="12"/>
    </row>
    <row r="49" spans="2:9">
      <c r="B49" s="1" t="s">
        <v>297</v>
      </c>
      <c r="C49" s="9">
        <v>0</v>
      </c>
      <c r="D49" s="9">
        <v>0</v>
      </c>
      <c r="E49" s="9">
        <v>88</v>
      </c>
      <c r="F49" s="9">
        <v>88</v>
      </c>
      <c r="G49" s="59"/>
      <c r="H49" s="12"/>
      <c r="I49" s="12"/>
    </row>
    <row r="50" spans="2:9">
      <c r="B50" s="1" t="s">
        <v>298</v>
      </c>
      <c r="C50" s="9">
        <v>522</v>
      </c>
      <c r="D50" s="9">
        <v>107</v>
      </c>
      <c r="E50" s="9">
        <v>120</v>
      </c>
      <c r="F50" s="9">
        <v>749</v>
      </c>
      <c r="G50" s="59"/>
      <c r="H50" s="12"/>
      <c r="I50" s="12"/>
    </row>
    <row r="51" spans="2:9">
      <c r="B51" s="1" t="s">
        <v>299</v>
      </c>
      <c r="C51" s="9">
        <v>94</v>
      </c>
      <c r="D51" s="9">
        <v>0</v>
      </c>
      <c r="E51" s="9">
        <v>0</v>
      </c>
      <c r="F51" s="9">
        <v>94</v>
      </c>
      <c r="G51" s="59"/>
      <c r="H51" s="12"/>
      <c r="I51" s="12"/>
    </row>
    <row r="52" spans="2:9">
      <c r="B52" s="1" t="s">
        <v>300</v>
      </c>
      <c r="C52" s="9">
        <v>2279</v>
      </c>
      <c r="D52" s="9">
        <v>481</v>
      </c>
      <c r="E52" s="9">
        <v>56</v>
      </c>
      <c r="F52" s="9">
        <v>2816</v>
      </c>
      <c r="G52" s="59"/>
      <c r="H52" s="12"/>
      <c r="I52" s="12"/>
    </row>
    <row r="53" spans="2:9">
      <c r="B53" s="1" t="s">
        <v>301</v>
      </c>
      <c r="C53" s="9">
        <v>411</v>
      </c>
      <c r="D53" s="9">
        <v>70</v>
      </c>
      <c r="E53" s="9">
        <v>10</v>
      </c>
      <c r="F53" s="9">
        <v>491</v>
      </c>
      <c r="G53" s="59"/>
      <c r="H53" s="12"/>
      <c r="I53" s="12"/>
    </row>
    <row r="54" spans="2:9">
      <c r="B54" s="1" t="s">
        <v>302</v>
      </c>
      <c r="C54" s="9">
        <v>0</v>
      </c>
      <c r="D54" s="9">
        <v>0</v>
      </c>
      <c r="E54" s="9">
        <v>0</v>
      </c>
      <c r="F54" s="9">
        <v>0</v>
      </c>
      <c r="G54" s="59"/>
      <c r="H54" s="12"/>
      <c r="I54" s="12"/>
    </row>
    <row r="55" spans="2:9">
      <c r="B55" s="1" t="s">
        <v>303</v>
      </c>
      <c r="C55" s="9">
        <v>724</v>
      </c>
      <c r="D55" s="9">
        <v>0</v>
      </c>
      <c r="E55" s="9">
        <v>0</v>
      </c>
      <c r="F55" s="9">
        <v>724</v>
      </c>
      <c r="G55" s="59"/>
      <c r="H55" s="12"/>
      <c r="I55" s="12"/>
    </row>
    <row r="56" spans="2:9">
      <c r="B56" s="1" t="s">
        <v>304</v>
      </c>
      <c r="C56" s="9">
        <v>2783</v>
      </c>
      <c r="D56" s="9">
        <v>707</v>
      </c>
      <c r="E56" s="9">
        <v>246</v>
      </c>
      <c r="F56" s="9">
        <v>3736</v>
      </c>
      <c r="G56" s="59"/>
      <c r="H56" s="12"/>
      <c r="I56" s="12"/>
    </row>
    <row r="57" spans="2:9">
      <c r="B57" s="1" t="s">
        <v>305</v>
      </c>
      <c r="C57" s="9">
        <v>0</v>
      </c>
      <c r="D57" s="9">
        <v>0</v>
      </c>
      <c r="E57" s="9">
        <v>0</v>
      </c>
      <c r="F57" s="9">
        <v>0</v>
      </c>
      <c r="G57" s="59"/>
      <c r="H57" s="12"/>
      <c r="I57" s="12"/>
    </row>
    <row r="58" spans="2:9">
      <c r="B58" s="1" t="s">
        <v>306</v>
      </c>
      <c r="C58" s="9">
        <v>2144</v>
      </c>
      <c r="D58" s="9">
        <v>282</v>
      </c>
      <c r="E58" s="9">
        <v>127</v>
      </c>
      <c r="F58" s="9">
        <v>2553</v>
      </c>
      <c r="G58" s="59"/>
      <c r="H58" s="12"/>
      <c r="I58" s="12"/>
    </row>
    <row r="59" spans="2:9">
      <c r="B59" s="1" t="s">
        <v>307</v>
      </c>
      <c r="C59" s="9">
        <v>0</v>
      </c>
      <c r="D59" s="9">
        <v>0</v>
      </c>
      <c r="E59" s="9">
        <v>0</v>
      </c>
      <c r="F59" s="9">
        <v>0</v>
      </c>
      <c r="G59" s="59"/>
      <c r="H59" s="12"/>
      <c r="I59" s="12"/>
    </row>
    <row r="60" spans="2:9">
      <c r="B60" s="1" t="s">
        <v>308</v>
      </c>
      <c r="C60" s="9">
        <v>1088</v>
      </c>
      <c r="D60" s="9">
        <v>113</v>
      </c>
      <c r="E60" s="9">
        <v>0</v>
      </c>
      <c r="F60" s="9">
        <v>1201</v>
      </c>
      <c r="G60" s="59"/>
      <c r="H60" s="12"/>
      <c r="I60" s="12"/>
    </row>
    <row r="61" spans="2:9">
      <c r="B61" s="6" t="s">
        <v>28</v>
      </c>
      <c r="C61" s="24">
        <v>15541</v>
      </c>
      <c r="D61" s="24">
        <v>3369</v>
      </c>
      <c r="E61" s="24">
        <v>1493</v>
      </c>
      <c r="F61" s="24">
        <v>20403</v>
      </c>
      <c r="G61" s="59"/>
      <c r="H61" s="12"/>
      <c r="I61" s="12"/>
    </row>
    <row r="62" spans="2:9">
      <c r="B62" s="3" t="s">
        <v>271</v>
      </c>
      <c r="C62" s="9"/>
      <c r="D62" s="9"/>
      <c r="E62" s="9"/>
      <c r="F62" s="9"/>
      <c r="G62" s="59"/>
      <c r="H62" s="12"/>
      <c r="I62" s="12"/>
    </row>
    <row r="63" spans="2:9">
      <c r="B63" s="1" t="s">
        <v>285</v>
      </c>
      <c r="C63" s="9">
        <v>1185</v>
      </c>
      <c r="D63" s="9">
        <v>332</v>
      </c>
      <c r="E63" s="9">
        <v>1492</v>
      </c>
      <c r="F63" s="9">
        <v>3009</v>
      </c>
      <c r="G63" s="59"/>
      <c r="H63" s="12"/>
      <c r="I63" s="12"/>
    </row>
    <row r="64" spans="2:9">
      <c r="B64" s="1" t="s">
        <v>286</v>
      </c>
      <c r="C64" s="9">
        <v>2947</v>
      </c>
      <c r="D64" s="9">
        <v>1948</v>
      </c>
      <c r="E64" s="9">
        <v>187</v>
      </c>
      <c r="F64" s="9">
        <v>5082</v>
      </c>
      <c r="G64" s="59"/>
      <c r="H64" s="12"/>
      <c r="I64" s="12"/>
    </row>
    <row r="65" spans="2:9">
      <c r="B65" s="1" t="s">
        <v>287</v>
      </c>
      <c r="C65" s="9">
        <v>345</v>
      </c>
      <c r="D65" s="9">
        <v>0</v>
      </c>
      <c r="E65" s="9">
        <v>0</v>
      </c>
      <c r="F65" s="9">
        <v>345</v>
      </c>
      <c r="G65" s="59"/>
      <c r="H65" s="12"/>
      <c r="I65" s="12"/>
    </row>
    <row r="66" spans="2:9">
      <c r="B66" s="1" t="s">
        <v>288</v>
      </c>
      <c r="C66" s="9">
        <v>321</v>
      </c>
      <c r="D66" s="9">
        <v>123</v>
      </c>
      <c r="E66" s="9">
        <v>190</v>
      </c>
      <c r="F66" s="9">
        <v>634</v>
      </c>
      <c r="G66" s="59"/>
      <c r="H66" s="12"/>
      <c r="I66" s="12"/>
    </row>
    <row r="67" spans="2:9">
      <c r="B67" s="1" t="s">
        <v>289</v>
      </c>
      <c r="C67" s="9">
        <v>1830</v>
      </c>
      <c r="D67" s="9">
        <v>1440</v>
      </c>
      <c r="E67" s="9">
        <v>512</v>
      </c>
      <c r="F67" s="9">
        <v>3782</v>
      </c>
      <c r="G67" s="59"/>
      <c r="H67" s="12"/>
      <c r="I67" s="12"/>
    </row>
    <row r="68" spans="2:9">
      <c r="B68" s="1" t="s">
        <v>290</v>
      </c>
      <c r="C68" s="9">
        <v>0</v>
      </c>
      <c r="D68" s="9">
        <v>0</v>
      </c>
      <c r="E68" s="9">
        <v>0</v>
      </c>
      <c r="F68" s="9">
        <v>0</v>
      </c>
      <c r="G68" s="59"/>
      <c r="H68" s="12"/>
      <c r="I68" s="12"/>
    </row>
    <row r="69" spans="2:9">
      <c r="B69" s="1" t="s">
        <v>291</v>
      </c>
      <c r="C69" s="9">
        <v>233</v>
      </c>
      <c r="D69" s="9">
        <v>0</v>
      </c>
      <c r="E69" s="9">
        <v>23</v>
      </c>
      <c r="F69" s="9">
        <v>256</v>
      </c>
      <c r="G69" s="59"/>
      <c r="H69" s="12"/>
      <c r="I69" s="12"/>
    </row>
    <row r="70" spans="2:9">
      <c r="B70" s="1" t="s">
        <v>292</v>
      </c>
      <c r="C70" s="9">
        <v>1690</v>
      </c>
      <c r="D70" s="9">
        <v>876</v>
      </c>
      <c r="E70" s="9">
        <v>9</v>
      </c>
      <c r="F70" s="9">
        <v>2575</v>
      </c>
      <c r="G70" s="59"/>
      <c r="H70" s="12"/>
      <c r="I70" s="12"/>
    </row>
    <row r="71" spans="2:9">
      <c r="B71" s="1" t="s">
        <v>293</v>
      </c>
      <c r="C71" s="9">
        <v>62</v>
      </c>
      <c r="D71" s="9">
        <v>133</v>
      </c>
      <c r="E71" s="9">
        <v>0</v>
      </c>
      <c r="F71" s="9">
        <v>195</v>
      </c>
      <c r="G71" s="59"/>
      <c r="H71" s="12"/>
      <c r="I71" s="12"/>
    </row>
    <row r="72" spans="2:9">
      <c r="B72" s="1" t="s">
        <v>294</v>
      </c>
      <c r="C72" s="9">
        <v>980</v>
      </c>
      <c r="D72" s="9">
        <v>271</v>
      </c>
      <c r="E72" s="9">
        <v>72</v>
      </c>
      <c r="F72" s="9">
        <v>1323</v>
      </c>
      <c r="G72" s="59"/>
      <c r="H72" s="12"/>
      <c r="I72" s="12"/>
    </row>
    <row r="73" spans="2:9">
      <c r="B73" s="1" t="s">
        <v>295</v>
      </c>
      <c r="C73" s="9">
        <v>154</v>
      </c>
      <c r="D73" s="9">
        <v>0</v>
      </c>
      <c r="E73" s="9">
        <v>0</v>
      </c>
      <c r="F73" s="9">
        <v>154</v>
      </c>
      <c r="G73" s="59"/>
      <c r="H73" s="12"/>
      <c r="I73" s="12"/>
    </row>
    <row r="74" spans="2:9">
      <c r="B74" s="1" t="s">
        <v>296</v>
      </c>
      <c r="C74" s="9">
        <v>1284</v>
      </c>
      <c r="D74" s="9">
        <v>463</v>
      </c>
      <c r="E74" s="9">
        <v>1805</v>
      </c>
      <c r="F74" s="9">
        <v>3552</v>
      </c>
      <c r="G74" s="59"/>
      <c r="H74" s="12"/>
      <c r="I74" s="12"/>
    </row>
    <row r="75" spans="2:9">
      <c r="B75" s="1" t="s">
        <v>297</v>
      </c>
      <c r="C75" s="9">
        <v>1066</v>
      </c>
      <c r="D75" s="9">
        <v>725</v>
      </c>
      <c r="E75" s="9">
        <v>803</v>
      </c>
      <c r="F75" s="9">
        <v>2594</v>
      </c>
      <c r="G75" s="59"/>
      <c r="H75" s="12"/>
      <c r="I75" s="12"/>
    </row>
    <row r="76" spans="2:9">
      <c r="B76" s="1" t="s">
        <v>298</v>
      </c>
      <c r="C76" s="9">
        <v>1567</v>
      </c>
      <c r="D76" s="9">
        <v>150</v>
      </c>
      <c r="E76" s="9">
        <v>692</v>
      </c>
      <c r="F76" s="9">
        <v>2409</v>
      </c>
      <c r="G76" s="59"/>
      <c r="H76" s="12"/>
      <c r="I76" s="12"/>
    </row>
    <row r="77" spans="2:9">
      <c r="B77" s="1" t="s">
        <v>299</v>
      </c>
      <c r="C77" s="9">
        <v>360</v>
      </c>
      <c r="D77" s="9">
        <v>0</v>
      </c>
      <c r="E77" s="9">
        <v>81</v>
      </c>
      <c r="F77" s="9">
        <v>441</v>
      </c>
      <c r="G77" s="59"/>
      <c r="H77" s="12"/>
      <c r="I77" s="12"/>
    </row>
    <row r="78" spans="2:9">
      <c r="B78" s="1" t="s">
        <v>300</v>
      </c>
      <c r="C78" s="9">
        <v>3783</v>
      </c>
      <c r="D78" s="9">
        <v>2341</v>
      </c>
      <c r="E78" s="9">
        <v>346</v>
      </c>
      <c r="F78" s="9">
        <v>6470</v>
      </c>
      <c r="G78" s="59"/>
      <c r="H78" s="12"/>
      <c r="I78" s="12"/>
    </row>
    <row r="79" spans="2:9">
      <c r="B79" s="1" t="s">
        <v>301</v>
      </c>
      <c r="C79" s="9">
        <v>794</v>
      </c>
      <c r="D79" s="9">
        <v>176</v>
      </c>
      <c r="E79" s="9">
        <v>88</v>
      </c>
      <c r="F79" s="9">
        <v>1058</v>
      </c>
      <c r="G79" s="59"/>
      <c r="H79" s="12"/>
      <c r="I79" s="12"/>
    </row>
    <row r="80" spans="2:9">
      <c r="B80" s="1" t="s">
        <v>302</v>
      </c>
      <c r="C80" s="9">
        <v>0</v>
      </c>
      <c r="D80" s="9">
        <v>0</v>
      </c>
      <c r="E80" s="9">
        <v>0</v>
      </c>
      <c r="F80" s="9">
        <v>0</v>
      </c>
      <c r="G80" s="59"/>
      <c r="H80" s="12"/>
      <c r="I80" s="12"/>
    </row>
    <row r="81" spans="2:11">
      <c r="B81" s="1" t="s">
        <v>303</v>
      </c>
      <c r="C81" s="9">
        <v>1311</v>
      </c>
      <c r="D81" s="9">
        <v>64</v>
      </c>
      <c r="E81" s="9">
        <v>0</v>
      </c>
      <c r="F81" s="9">
        <v>1375</v>
      </c>
      <c r="G81" s="59"/>
      <c r="H81" s="12"/>
      <c r="I81" s="12"/>
    </row>
    <row r="82" spans="2:11">
      <c r="B82" s="1" t="s">
        <v>304</v>
      </c>
      <c r="C82" s="9">
        <v>4959</v>
      </c>
      <c r="D82" s="9">
        <v>2333</v>
      </c>
      <c r="E82" s="9">
        <v>1977</v>
      </c>
      <c r="F82" s="9">
        <v>9269</v>
      </c>
      <c r="G82" s="59"/>
      <c r="H82" s="12"/>
      <c r="I82" s="12"/>
    </row>
    <row r="83" spans="2:11">
      <c r="B83" s="1" t="s">
        <v>305</v>
      </c>
      <c r="C83" s="9">
        <v>124</v>
      </c>
      <c r="D83" s="9">
        <v>0</v>
      </c>
      <c r="E83" s="9">
        <v>0</v>
      </c>
      <c r="F83" s="9">
        <v>124</v>
      </c>
      <c r="G83" s="59"/>
      <c r="H83" s="12"/>
      <c r="I83" s="12"/>
    </row>
    <row r="84" spans="2:11">
      <c r="B84" s="1" t="s">
        <v>306</v>
      </c>
      <c r="C84" s="9">
        <v>3560</v>
      </c>
      <c r="D84" s="9">
        <v>2262</v>
      </c>
      <c r="E84" s="9">
        <v>447</v>
      </c>
      <c r="F84" s="9">
        <v>6269</v>
      </c>
      <c r="G84" s="59"/>
      <c r="H84" s="12"/>
      <c r="I84" s="12"/>
    </row>
    <row r="85" spans="2:11">
      <c r="B85" s="1" t="s">
        <v>307</v>
      </c>
      <c r="C85" s="9">
        <v>299</v>
      </c>
      <c r="D85" s="9">
        <v>0</v>
      </c>
      <c r="E85" s="9">
        <v>0</v>
      </c>
      <c r="F85" s="9">
        <v>299</v>
      </c>
      <c r="G85" s="59"/>
      <c r="H85" s="12"/>
      <c r="I85" s="12"/>
    </row>
    <row r="86" spans="2:11">
      <c r="B86" s="1" t="s">
        <v>308</v>
      </c>
      <c r="C86" s="9">
        <v>1655</v>
      </c>
      <c r="D86" s="9">
        <v>1796</v>
      </c>
      <c r="E86" s="9">
        <v>73</v>
      </c>
      <c r="F86" s="9">
        <v>3524</v>
      </c>
      <c r="G86" s="59"/>
      <c r="H86" s="12"/>
      <c r="I86" s="12"/>
    </row>
    <row r="87" spans="2:11">
      <c r="B87" s="6" t="s">
        <v>28</v>
      </c>
      <c r="C87" s="24">
        <v>30509</v>
      </c>
      <c r="D87" s="24">
        <v>15433</v>
      </c>
      <c r="E87" s="24">
        <v>8797</v>
      </c>
      <c r="F87" s="24">
        <v>54739</v>
      </c>
      <c r="G87" s="59"/>
      <c r="H87" s="12"/>
      <c r="I87" s="12"/>
    </row>
    <row r="88" spans="2:11">
      <c r="B88" s="1" t="s">
        <v>252</v>
      </c>
    </row>
    <row r="91" spans="2:11" ht="23.25" customHeight="1">
      <c r="B91" s="69" t="s">
        <v>323</v>
      </c>
      <c r="C91" s="70"/>
      <c r="D91" s="70"/>
      <c r="E91" s="70"/>
      <c r="F91" s="70"/>
      <c r="G91" s="70"/>
      <c r="H91" s="22"/>
      <c r="I91" s="22"/>
      <c r="J91" s="22"/>
      <c r="K91" s="23"/>
    </row>
    <row r="92" spans="2:11" ht="125.25" customHeight="1">
      <c r="B92" s="153" t="s">
        <v>314</v>
      </c>
      <c r="C92" s="154"/>
      <c r="D92" s="154"/>
      <c r="E92" s="154"/>
      <c r="F92" s="154"/>
      <c r="G92" s="154"/>
      <c r="H92" s="154"/>
      <c r="I92" s="154"/>
      <c r="J92" s="154"/>
      <c r="K92" s="155"/>
    </row>
    <row r="93" spans="2:11" ht="143.25" customHeight="1">
      <c r="B93" s="156"/>
      <c r="C93" s="157"/>
      <c r="D93" s="157"/>
      <c r="E93" s="157"/>
      <c r="F93" s="157"/>
      <c r="G93" s="157"/>
      <c r="H93" s="157"/>
      <c r="I93" s="157"/>
      <c r="J93" s="157"/>
      <c r="K93" s="158"/>
    </row>
  </sheetData>
  <mergeCells count="1">
    <mergeCell ref="B92:K93"/>
  </mergeCells>
  <hyperlinks>
    <hyperlink ref="F4" location="'Índex '!A1" display="Tornar a l'índex"/>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B4:I82"/>
  <sheetViews>
    <sheetView topLeftCell="A75" workbookViewId="0">
      <selection activeCell="I4" sqref="I4"/>
    </sheetView>
  </sheetViews>
  <sheetFormatPr defaultColWidth="9.140625" defaultRowHeight="15"/>
  <cols>
    <col min="1" max="1" width="1.7109375" style="1" customWidth="1"/>
    <col min="2" max="2" width="33.5703125" style="1" customWidth="1"/>
    <col min="3" max="6" width="15.140625" style="1" customWidth="1"/>
    <col min="7" max="7" width="9.140625" style="11"/>
    <col min="8" max="8" width="3.5703125" style="1" customWidth="1"/>
    <col min="9" max="16384" width="9.140625" style="1"/>
  </cols>
  <sheetData>
    <row r="4" spans="2:7">
      <c r="F4" s="49" t="s">
        <v>30</v>
      </c>
    </row>
    <row r="7" spans="2:7" ht="18.75">
      <c r="B7" s="54" t="s">
        <v>310</v>
      </c>
      <c r="C7" s="6"/>
      <c r="D7" s="6"/>
      <c r="E7" s="6"/>
      <c r="F7" s="6"/>
    </row>
    <row r="9" spans="2:7">
      <c r="B9" s="52" t="s">
        <v>267</v>
      </c>
      <c r="C9" s="53" t="s">
        <v>282</v>
      </c>
      <c r="D9" s="53" t="s">
        <v>283</v>
      </c>
      <c r="E9" s="53" t="s">
        <v>284</v>
      </c>
      <c r="F9" s="53" t="s">
        <v>28</v>
      </c>
    </row>
    <row r="10" spans="2:7">
      <c r="B10" s="3" t="s">
        <v>269</v>
      </c>
      <c r="C10" s="9"/>
      <c r="D10" s="9"/>
      <c r="E10" s="9"/>
      <c r="F10" s="9"/>
    </row>
    <row r="11" spans="2:7">
      <c r="B11" s="11" t="s">
        <v>285</v>
      </c>
      <c r="C11" s="21">
        <v>74</v>
      </c>
      <c r="D11" s="21">
        <v>0</v>
      </c>
      <c r="E11" s="21">
        <v>220</v>
      </c>
      <c r="F11" s="21">
        <v>294</v>
      </c>
      <c r="G11" s="59">
        <f>C11/F11</f>
        <v>0.25170068027210885</v>
      </c>
    </row>
    <row r="12" spans="2:7">
      <c r="B12" s="11" t="s">
        <v>286</v>
      </c>
      <c r="C12" s="21">
        <v>415</v>
      </c>
      <c r="D12" s="21">
        <v>644</v>
      </c>
      <c r="E12" s="21">
        <v>0</v>
      </c>
      <c r="F12" s="21">
        <v>1059</v>
      </c>
      <c r="G12" s="59">
        <f t="shared" ref="G12:G75" si="0">C12/F12</f>
        <v>0.39187913125590179</v>
      </c>
    </row>
    <row r="13" spans="2:7">
      <c r="B13" s="11" t="s">
        <v>287</v>
      </c>
      <c r="C13" s="21">
        <v>143</v>
      </c>
      <c r="D13" s="21">
        <v>0</v>
      </c>
      <c r="E13" s="21">
        <v>0</v>
      </c>
      <c r="F13" s="21">
        <v>143</v>
      </c>
      <c r="G13" s="59">
        <f t="shared" si="0"/>
        <v>1</v>
      </c>
    </row>
    <row r="14" spans="2:7">
      <c r="B14" s="11" t="s">
        <v>288</v>
      </c>
      <c r="C14" s="21">
        <v>95</v>
      </c>
      <c r="D14" s="21">
        <v>64</v>
      </c>
      <c r="E14" s="21">
        <v>0</v>
      </c>
      <c r="F14" s="21">
        <v>159</v>
      </c>
      <c r="G14" s="59">
        <f t="shared" si="0"/>
        <v>0.59748427672955973</v>
      </c>
    </row>
    <row r="15" spans="2:7">
      <c r="B15" s="11" t="s">
        <v>289</v>
      </c>
      <c r="C15" s="21">
        <v>306</v>
      </c>
      <c r="D15" s="21">
        <v>310</v>
      </c>
      <c r="E15" s="21">
        <v>13</v>
      </c>
      <c r="F15" s="21">
        <v>629</v>
      </c>
      <c r="G15" s="59">
        <f t="shared" si="0"/>
        <v>0.48648648648648651</v>
      </c>
    </row>
    <row r="16" spans="2:7">
      <c r="B16" s="11" t="s">
        <v>291</v>
      </c>
      <c r="C16" s="21">
        <v>0</v>
      </c>
      <c r="D16" s="21">
        <v>0</v>
      </c>
      <c r="E16" s="21">
        <v>0</v>
      </c>
      <c r="F16" s="21">
        <v>0</v>
      </c>
      <c r="G16" s="59" t="e">
        <f t="shared" si="0"/>
        <v>#DIV/0!</v>
      </c>
    </row>
    <row r="17" spans="2:7">
      <c r="B17" s="11" t="s">
        <v>292</v>
      </c>
      <c r="C17" s="21">
        <v>269</v>
      </c>
      <c r="D17" s="21">
        <v>190</v>
      </c>
      <c r="E17" s="21">
        <v>9</v>
      </c>
      <c r="F17" s="21">
        <v>468</v>
      </c>
      <c r="G17" s="59">
        <f t="shared" si="0"/>
        <v>0.57478632478632474</v>
      </c>
    </row>
    <row r="18" spans="2:7">
      <c r="B18" s="11" t="s">
        <v>294</v>
      </c>
      <c r="C18" s="21">
        <v>200</v>
      </c>
      <c r="D18" s="21">
        <v>54</v>
      </c>
      <c r="E18" s="21">
        <v>72</v>
      </c>
      <c r="F18" s="21">
        <v>326</v>
      </c>
      <c r="G18" s="59">
        <f t="shared" si="0"/>
        <v>0.61349693251533743</v>
      </c>
    </row>
    <row r="19" spans="2:7">
      <c r="B19" s="11" t="s">
        <v>295</v>
      </c>
      <c r="C19" s="21">
        <v>85</v>
      </c>
      <c r="D19" s="21">
        <v>0</v>
      </c>
      <c r="E19" s="21">
        <v>0</v>
      </c>
      <c r="F19" s="21">
        <v>85</v>
      </c>
      <c r="G19" s="59">
        <f t="shared" si="0"/>
        <v>1</v>
      </c>
    </row>
    <row r="20" spans="2:7">
      <c r="B20" s="11" t="s">
        <v>296</v>
      </c>
      <c r="C20" s="21">
        <v>269</v>
      </c>
      <c r="D20" s="21">
        <v>88</v>
      </c>
      <c r="E20" s="21">
        <v>831</v>
      </c>
      <c r="F20" s="21">
        <v>1188</v>
      </c>
      <c r="G20" s="59">
        <f t="shared" si="0"/>
        <v>0.22643097643097643</v>
      </c>
    </row>
    <row r="21" spans="2:7">
      <c r="B21" s="11" t="s">
        <v>297</v>
      </c>
      <c r="C21" s="21">
        <v>127</v>
      </c>
      <c r="D21" s="21">
        <v>237</v>
      </c>
      <c r="E21" s="21">
        <v>114</v>
      </c>
      <c r="F21" s="21">
        <v>478</v>
      </c>
      <c r="G21" s="59">
        <f t="shared" si="0"/>
        <v>0.26569037656903766</v>
      </c>
    </row>
    <row r="22" spans="2:7">
      <c r="B22" s="11" t="s">
        <v>298</v>
      </c>
      <c r="C22" s="21">
        <v>546</v>
      </c>
      <c r="D22" s="21">
        <v>43</v>
      </c>
      <c r="E22" s="21">
        <v>296</v>
      </c>
      <c r="F22" s="21">
        <v>885</v>
      </c>
      <c r="G22" s="59">
        <f t="shared" si="0"/>
        <v>0.61694915254237293</v>
      </c>
    </row>
    <row r="23" spans="2:7">
      <c r="B23" s="11" t="s">
        <v>299</v>
      </c>
      <c r="C23" s="21">
        <v>194</v>
      </c>
      <c r="D23" s="21">
        <v>0</v>
      </c>
      <c r="E23" s="21">
        <v>81</v>
      </c>
      <c r="F23" s="21">
        <v>275</v>
      </c>
      <c r="G23" s="59">
        <f t="shared" si="0"/>
        <v>0.70545454545454545</v>
      </c>
    </row>
    <row r="24" spans="2:7">
      <c r="B24" s="11" t="s">
        <v>300</v>
      </c>
      <c r="C24" s="21">
        <v>655</v>
      </c>
      <c r="D24" s="21">
        <v>916</v>
      </c>
      <c r="E24" s="21">
        <v>28</v>
      </c>
      <c r="F24" s="21">
        <v>1599</v>
      </c>
      <c r="G24" s="59">
        <f t="shared" si="0"/>
        <v>0.40963101938711693</v>
      </c>
    </row>
    <row r="25" spans="2:7">
      <c r="B25" s="11" t="s">
        <v>301</v>
      </c>
      <c r="C25" s="21">
        <v>248</v>
      </c>
      <c r="D25" s="21">
        <v>17</v>
      </c>
      <c r="E25" s="21">
        <v>78</v>
      </c>
      <c r="F25" s="21">
        <v>343</v>
      </c>
      <c r="G25" s="59">
        <f t="shared" si="0"/>
        <v>0.72303206997084546</v>
      </c>
    </row>
    <row r="26" spans="2:7">
      <c r="B26" s="11" t="s">
        <v>303</v>
      </c>
      <c r="C26" s="21">
        <v>145</v>
      </c>
      <c r="D26" s="21">
        <v>0</v>
      </c>
      <c r="E26" s="21">
        <v>0</v>
      </c>
      <c r="F26" s="21">
        <v>145</v>
      </c>
      <c r="G26" s="59">
        <f t="shared" si="0"/>
        <v>1</v>
      </c>
    </row>
    <row r="27" spans="2:7">
      <c r="B27" s="11" t="s">
        <v>304</v>
      </c>
      <c r="C27" s="21">
        <v>973</v>
      </c>
      <c r="D27" s="21">
        <v>1089</v>
      </c>
      <c r="E27" s="21">
        <v>121</v>
      </c>
      <c r="F27" s="21">
        <v>2183</v>
      </c>
      <c r="G27" s="59">
        <f t="shared" si="0"/>
        <v>0.44571690334402198</v>
      </c>
    </row>
    <row r="28" spans="2:7">
      <c r="B28" s="11" t="s">
        <v>306</v>
      </c>
      <c r="C28" s="21">
        <v>364</v>
      </c>
      <c r="D28" s="21">
        <v>308</v>
      </c>
      <c r="E28" s="21">
        <v>13</v>
      </c>
      <c r="F28" s="21">
        <v>685</v>
      </c>
      <c r="G28" s="59">
        <f t="shared" si="0"/>
        <v>0.53138686131386859</v>
      </c>
    </row>
    <row r="29" spans="2:7">
      <c r="B29" s="11" t="s">
        <v>307</v>
      </c>
      <c r="C29" s="21">
        <v>111</v>
      </c>
      <c r="D29" s="21">
        <v>0</v>
      </c>
      <c r="E29" s="21">
        <v>0</v>
      </c>
      <c r="F29" s="21">
        <v>111</v>
      </c>
      <c r="G29" s="59">
        <f t="shared" si="0"/>
        <v>1</v>
      </c>
    </row>
    <row r="30" spans="2:7">
      <c r="B30" s="11" t="s">
        <v>308</v>
      </c>
      <c r="C30" s="21">
        <v>360</v>
      </c>
      <c r="D30" s="21">
        <v>939</v>
      </c>
      <c r="E30" s="21">
        <v>39</v>
      </c>
      <c r="F30" s="21">
        <v>1338</v>
      </c>
      <c r="G30" s="59">
        <f t="shared" si="0"/>
        <v>0.26905829596412556</v>
      </c>
    </row>
    <row r="31" spans="2:7">
      <c r="B31" s="6" t="s">
        <v>311</v>
      </c>
      <c r="C31" s="24">
        <v>5579</v>
      </c>
      <c r="D31" s="24">
        <v>4899</v>
      </c>
      <c r="E31" s="24">
        <v>1915</v>
      </c>
      <c r="F31" s="24">
        <v>12393</v>
      </c>
      <c r="G31" s="59">
        <f t="shared" si="0"/>
        <v>0.45017348503187282</v>
      </c>
    </row>
    <row r="32" spans="2:7">
      <c r="B32" s="63" t="s">
        <v>309</v>
      </c>
      <c r="C32" s="21"/>
      <c r="D32" s="21"/>
      <c r="E32" s="21"/>
      <c r="F32" s="21"/>
      <c r="G32" s="59" t="e">
        <f t="shared" si="0"/>
        <v>#DIV/0!</v>
      </c>
    </row>
    <row r="33" spans="2:7">
      <c r="B33" s="11" t="s">
        <v>285</v>
      </c>
      <c r="C33" s="21">
        <v>212</v>
      </c>
      <c r="D33" s="21">
        <v>111</v>
      </c>
      <c r="E33" s="21">
        <v>30</v>
      </c>
      <c r="F33" s="21">
        <v>353</v>
      </c>
      <c r="G33" s="59">
        <f t="shared" si="0"/>
        <v>0.60056657223796039</v>
      </c>
    </row>
    <row r="34" spans="2:7">
      <c r="B34" s="11" t="s">
        <v>286</v>
      </c>
      <c r="C34" s="21">
        <v>842</v>
      </c>
      <c r="D34" s="21">
        <v>339</v>
      </c>
      <c r="E34" s="21">
        <v>3</v>
      </c>
      <c r="F34" s="21">
        <v>1184</v>
      </c>
      <c r="G34" s="59">
        <f t="shared" si="0"/>
        <v>0.71114864864864868</v>
      </c>
    </row>
    <row r="35" spans="2:7">
      <c r="B35" s="11" t="s">
        <v>287</v>
      </c>
      <c r="C35" s="21">
        <v>64</v>
      </c>
      <c r="D35" s="21">
        <v>0</v>
      </c>
      <c r="E35" s="21">
        <v>0</v>
      </c>
      <c r="F35" s="21">
        <v>64</v>
      </c>
      <c r="G35" s="59">
        <f t="shared" si="0"/>
        <v>1</v>
      </c>
    </row>
    <row r="36" spans="2:7">
      <c r="B36" s="11" t="s">
        <v>288</v>
      </c>
      <c r="C36" s="21">
        <v>78</v>
      </c>
      <c r="D36" s="21">
        <v>0</v>
      </c>
      <c r="E36" s="21">
        <v>132</v>
      </c>
      <c r="F36" s="21">
        <v>210</v>
      </c>
      <c r="G36" s="59">
        <f t="shared" si="0"/>
        <v>0.37142857142857144</v>
      </c>
    </row>
    <row r="37" spans="2:7">
      <c r="B37" s="11" t="s">
        <v>289</v>
      </c>
      <c r="C37" s="21">
        <v>404</v>
      </c>
      <c r="D37" s="21">
        <v>93</v>
      </c>
      <c r="E37" s="21">
        <v>13</v>
      </c>
      <c r="F37" s="21">
        <v>510</v>
      </c>
      <c r="G37" s="59">
        <f t="shared" si="0"/>
        <v>0.792156862745098</v>
      </c>
    </row>
    <row r="38" spans="2:7">
      <c r="B38" s="11" t="s">
        <v>291</v>
      </c>
      <c r="C38" s="21">
        <v>29</v>
      </c>
      <c r="D38" s="21">
        <v>0</v>
      </c>
      <c r="E38" s="21">
        <v>0</v>
      </c>
      <c r="F38" s="21">
        <v>29</v>
      </c>
      <c r="G38" s="59">
        <f t="shared" si="0"/>
        <v>1</v>
      </c>
    </row>
    <row r="39" spans="2:7">
      <c r="B39" s="11" t="s">
        <v>292</v>
      </c>
      <c r="C39" s="21">
        <v>471</v>
      </c>
      <c r="D39" s="21">
        <v>169</v>
      </c>
      <c r="E39" s="21">
        <v>0</v>
      </c>
      <c r="F39" s="21">
        <v>640</v>
      </c>
      <c r="G39" s="59">
        <f t="shared" si="0"/>
        <v>0.73593750000000002</v>
      </c>
    </row>
    <row r="40" spans="2:7">
      <c r="B40" s="11" t="s">
        <v>294</v>
      </c>
      <c r="C40" s="21">
        <v>282</v>
      </c>
      <c r="D40" s="21">
        <v>88</v>
      </c>
      <c r="E40" s="21">
        <v>0</v>
      </c>
      <c r="F40" s="21">
        <v>370</v>
      </c>
      <c r="G40" s="59">
        <f t="shared" si="0"/>
        <v>0.76216216216216215</v>
      </c>
    </row>
    <row r="41" spans="2:7">
      <c r="B41" s="11" t="s">
        <v>295</v>
      </c>
      <c r="C41" s="21">
        <v>24</v>
      </c>
      <c r="D41" s="21">
        <v>0</v>
      </c>
      <c r="E41" s="21">
        <v>0</v>
      </c>
      <c r="F41" s="21">
        <v>24</v>
      </c>
      <c r="G41" s="59">
        <f t="shared" si="0"/>
        <v>1</v>
      </c>
    </row>
    <row r="42" spans="2:7">
      <c r="B42" s="11" t="s">
        <v>296</v>
      </c>
      <c r="C42" s="21">
        <v>138</v>
      </c>
      <c r="D42" s="21">
        <v>0</v>
      </c>
      <c r="E42" s="21">
        <v>124</v>
      </c>
      <c r="F42" s="21">
        <v>262</v>
      </c>
      <c r="G42" s="59">
        <f t="shared" si="0"/>
        <v>0.52671755725190839</v>
      </c>
    </row>
    <row r="43" spans="2:7">
      <c r="B43" s="11" t="s">
        <v>297</v>
      </c>
      <c r="C43" s="21">
        <v>0</v>
      </c>
      <c r="D43" s="21">
        <v>0</v>
      </c>
      <c r="E43" s="21">
        <v>8</v>
      </c>
      <c r="F43" s="21">
        <v>8</v>
      </c>
      <c r="G43" s="59">
        <f t="shared" si="0"/>
        <v>0</v>
      </c>
    </row>
    <row r="44" spans="2:7">
      <c r="B44" s="11" t="s">
        <v>298</v>
      </c>
      <c r="C44" s="21">
        <v>428</v>
      </c>
      <c r="D44" s="21">
        <v>54</v>
      </c>
      <c r="E44" s="21">
        <v>120</v>
      </c>
      <c r="F44" s="21">
        <v>602</v>
      </c>
      <c r="G44" s="59">
        <f t="shared" si="0"/>
        <v>0.71096345514950166</v>
      </c>
    </row>
    <row r="45" spans="2:7">
      <c r="B45" s="11" t="s">
        <v>299</v>
      </c>
      <c r="C45" s="21">
        <v>94</v>
      </c>
      <c r="D45" s="21">
        <v>0</v>
      </c>
      <c r="E45" s="21">
        <v>0</v>
      </c>
      <c r="F45" s="21">
        <v>94</v>
      </c>
      <c r="G45" s="59">
        <f t="shared" si="0"/>
        <v>1</v>
      </c>
    </row>
    <row r="46" spans="2:7">
      <c r="B46" s="11" t="s">
        <v>300</v>
      </c>
      <c r="C46" s="21">
        <v>1251</v>
      </c>
      <c r="D46" s="21">
        <v>275</v>
      </c>
      <c r="E46" s="21">
        <v>39</v>
      </c>
      <c r="F46" s="21">
        <v>1565</v>
      </c>
      <c r="G46" s="59">
        <f t="shared" si="0"/>
        <v>0.79936102236421724</v>
      </c>
    </row>
    <row r="47" spans="2:7">
      <c r="B47" s="11" t="s">
        <v>301</v>
      </c>
      <c r="C47" s="21">
        <v>149</v>
      </c>
      <c r="D47" s="21">
        <v>19</v>
      </c>
      <c r="E47" s="21">
        <v>10</v>
      </c>
      <c r="F47" s="21">
        <v>178</v>
      </c>
      <c r="G47" s="59">
        <f t="shared" si="0"/>
        <v>0.8370786516853933</v>
      </c>
    </row>
    <row r="48" spans="2:7">
      <c r="B48" s="11" t="s">
        <v>303</v>
      </c>
      <c r="C48" s="21">
        <v>189</v>
      </c>
      <c r="D48" s="21">
        <v>0</v>
      </c>
      <c r="E48" s="21">
        <v>0</v>
      </c>
      <c r="F48" s="21">
        <v>189</v>
      </c>
      <c r="G48" s="59">
        <f t="shared" si="0"/>
        <v>1</v>
      </c>
    </row>
    <row r="49" spans="2:7">
      <c r="B49" s="11" t="s">
        <v>304</v>
      </c>
      <c r="C49" s="21">
        <v>1745</v>
      </c>
      <c r="D49" s="21">
        <v>465</v>
      </c>
      <c r="E49" s="21">
        <v>119</v>
      </c>
      <c r="F49" s="21">
        <v>2329</v>
      </c>
      <c r="G49" s="59">
        <f t="shared" si="0"/>
        <v>0.74924860455130959</v>
      </c>
    </row>
    <row r="50" spans="2:7">
      <c r="B50" s="11" t="s">
        <v>306</v>
      </c>
      <c r="C50" s="21">
        <v>746</v>
      </c>
      <c r="D50" s="21">
        <v>41</v>
      </c>
      <c r="E50" s="21">
        <v>52</v>
      </c>
      <c r="F50" s="21">
        <v>839</v>
      </c>
      <c r="G50" s="59">
        <f t="shared" si="0"/>
        <v>0.88915375446960665</v>
      </c>
    </row>
    <row r="51" spans="2:7">
      <c r="B51" s="11" t="s">
        <v>307</v>
      </c>
      <c r="C51" s="21">
        <v>0</v>
      </c>
      <c r="D51" s="21">
        <v>0</v>
      </c>
      <c r="E51" s="21">
        <v>0</v>
      </c>
      <c r="F51" s="21">
        <v>0</v>
      </c>
      <c r="G51" s="59" t="e">
        <f t="shared" si="0"/>
        <v>#DIV/0!</v>
      </c>
    </row>
    <row r="52" spans="2:7">
      <c r="B52" s="11" t="s">
        <v>308</v>
      </c>
      <c r="C52" s="21">
        <v>778</v>
      </c>
      <c r="D52" s="21">
        <v>113</v>
      </c>
      <c r="E52" s="21">
        <v>0</v>
      </c>
      <c r="F52" s="21">
        <v>891</v>
      </c>
      <c r="G52" s="59">
        <f t="shared" si="0"/>
        <v>0.87317620650953987</v>
      </c>
    </row>
    <row r="53" spans="2:7">
      <c r="B53" s="6" t="s">
        <v>311</v>
      </c>
      <c r="C53" s="24">
        <v>7924</v>
      </c>
      <c r="D53" s="24">
        <v>1767</v>
      </c>
      <c r="E53" s="24">
        <v>650</v>
      </c>
      <c r="F53" s="24">
        <v>10341</v>
      </c>
      <c r="G53" s="59">
        <f t="shared" si="0"/>
        <v>0.76627018663572188</v>
      </c>
    </row>
    <row r="54" spans="2:7">
      <c r="B54" s="3" t="s">
        <v>271</v>
      </c>
      <c r="C54" s="9"/>
      <c r="D54" s="9"/>
      <c r="E54" s="9"/>
      <c r="F54" s="9"/>
      <c r="G54" s="59" t="e">
        <f t="shared" si="0"/>
        <v>#DIV/0!</v>
      </c>
    </row>
    <row r="55" spans="2:7">
      <c r="B55" s="1" t="s">
        <v>285</v>
      </c>
      <c r="C55" s="9">
        <v>286</v>
      </c>
      <c r="D55" s="9">
        <v>111</v>
      </c>
      <c r="E55" s="9">
        <v>250</v>
      </c>
      <c r="F55" s="9">
        <v>647</v>
      </c>
      <c r="G55" s="66">
        <f t="shared" si="0"/>
        <v>0.4420401854714065</v>
      </c>
    </row>
    <row r="56" spans="2:7">
      <c r="B56" s="1" t="s">
        <v>286</v>
      </c>
      <c r="C56" s="9">
        <v>1257</v>
      </c>
      <c r="D56" s="9">
        <v>983</v>
      </c>
      <c r="E56" s="9">
        <v>3</v>
      </c>
      <c r="F56" s="9">
        <v>2243</v>
      </c>
      <c r="G56" s="59">
        <f t="shared" si="0"/>
        <v>0.56041016495764606</v>
      </c>
    </row>
    <row r="57" spans="2:7">
      <c r="B57" s="1" t="s">
        <v>287</v>
      </c>
      <c r="C57" s="9">
        <v>207</v>
      </c>
      <c r="D57" s="9">
        <v>0</v>
      </c>
      <c r="E57" s="9">
        <v>0</v>
      </c>
      <c r="F57" s="9">
        <v>207</v>
      </c>
      <c r="G57" s="67">
        <f t="shared" si="0"/>
        <v>1</v>
      </c>
    </row>
    <row r="58" spans="2:7">
      <c r="B58" s="1" t="s">
        <v>288</v>
      </c>
      <c r="C58" s="9">
        <v>173</v>
      </c>
      <c r="D58" s="9">
        <v>64</v>
      </c>
      <c r="E58" s="9">
        <v>132</v>
      </c>
      <c r="F58" s="9">
        <v>369</v>
      </c>
      <c r="G58" s="66">
        <f t="shared" si="0"/>
        <v>0.46883468834688347</v>
      </c>
    </row>
    <row r="59" spans="2:7">
      <c r="B59" s="1" t="s">
        <v>289</v>
      </c>
      <c r="C59" s="9">
        <v>710</v>
      </c>
      <c r="D59" s="9">
        <v>403</v>
      </c>
      <c r="E59" s="9">
        <v>26</v>
      </c>
      <c r="F59" s="9">
        <v>1139</v>
      </c>
      <c r="G59" s="59">
        <f t="shared" si="0"/>
        <v>0.62335381913959609</v>
      </c>
    </row>
    <row r="60" spans="2:7">
      <c r="B60" s="1" t="s">
        <v>291</v>
      </c>
      <c r="C60" s="9">
        <v>29</v>
      </c>
      <c r="D60" s="9">
        <v>0</v>
      </c>
      <c r="E60" s="9">
        <v>0</v>
      </c>
      <c r="F60" s="9">
        <v>29</v>
      </c>
      <c r="G60" s="67">
        <f t="shared" si="0"/>
        <v>1</v>
      </c>
    </row>
    <row r="61" spans="2:7">
      <c r="B61" s="1" t="s">
        <v>292</v>
      </c>
      <c r="C61" s="9">
        <v>740</v>
      </c>
      <c r="D61" s="9">
        <v>359</v>
      </c>
      <c r="E61" s="9">
        <v>9</v>
      </c>
      <c r="F61" s="9">
        <v>1108</v>
      </c>
      <c r="G61" s="59">
        <f t="shared" si="0"/>
        <v>0.66787003610108309</v>
      </c>
    </row>
    <row r="62" spans="2:7">
      <c r="B62" s="1" t="s">
        <v>294</v>
      </c>
      <c r="C62" s="9">
        <v>482</v>
      </c>
      <c r="D62" s="9">
        <v>142</v>
      </c>
      <c r="E62" s="9">
        <v>72</v>
      </c>
      <c r="F62" s="9">
        <v>696</v>
      </c>
      <c r="G62" s="59">
        <f t="shared" si="0"/>
        <v>0.69252873563218387</v>
      </c>
    </row>
    <row r="63" spans="2:7">
      <c r="B63" s="1" t="s">
        <v>295</v>
      </c>
      <c r="C63" s="9">
        <v>109</v>
      </c>
      <c r="D63" s="9">
        <v>0</v>
      </c>
      <c r="E63" s="9">
        <v>0</v>
      </c>
      <c r="F63" s="9">
        <v>109</v>
      </c>
      <c r="G63" s="67">
        <f t="shared" si="0"/>
        <v>1</v>
      </c>
    </row>
    <row r="64" spans="2:7">
      <c r="B64" s="1" t="s">
        <v>296</v>
      </c>
      <c r="C64" s="9">
        <v>407</v>
      </c>
      <c r="D64" s="9">
        <v>88</v>
      </c>
      <c r="E64" s="9">
        <v>955</v>
      </c>
      <c r="F64" s="9">
        <v>1450</v>
      </c>
      <c r="G64" s="66">
        <f t="shared" si="0"/>
        <v>0.28068965517241379</v>
      </c>
    </row>
    <row r="65" spans="2:9">
      <c r="B65" s="1" t="s">
        <v>297</v>
      </c>
      <c r="C65" s="9">
        <v>127</v>
      </c>
      <c r="D65" s="9">
        <v>237</v>
      </c>
      <c r="E65" s="9">
        <v>122</v>
      </c>
      <c r="F65" s="9">
        <v>486</v>
      </c>
      <c r="G65" s="66">
        <f t="shared" si="0"/>
        <v>0.26131687242798352</v>
      </c>
    </row>
    <row r="66" spans="2:9">
      <c r="B66" s="1" t="s">
        <v>298</v>
      </c>
      <c r="C66" s="9">
        <v>974</v>
      </c>
      <c r="D66" s="9">
        <v>97</v>
      </c>
      <c r="E66" s="9">
        <v>416</v>
      </c>
      <c r="F66" s="9">
        <v>1487</v>
      </c>
      <c r="G66" s="59">
        <f t="shared" si="0"/>
        <v>0.6550100874243443</v>
      </c>
    </row>
    <row r="67" spans="2:9">
      <c r="B67" s="1" t="s">
        <v>299</v>
      </c>
      <c r="C67" s="9">
        <v>288</v>
      </c>
      <c r="D67" s="9">
        <v>0</v>
      </c>
      <c r="E67" s="9">
        <v>81</v>
      </c>
      <c r="F67" s="9">
        <v>369</v>
      </c>
      <c r="G67" s="59">
        <f t="shared" si="0"/>
        <v>0.78048780487804881</v>
      </c>
    </row>
    <row r="68" spans="2:9">
      <c r="B68" s="1" t="s">
        <v>300</v>
      </c>
      <c r="C68" s="9">
        <v>1906</v>
      </c>
      <c r="D68" s="9">
        <v>1191</v>
      </c>
      <c r="E68" s="9">
        <v>67</v>
      </c>
      <c r="F68" s="9">
        <v>3164</v>
      </c>
      <c r="G68" s="59">
        <f t="shared" si="0"/>
        <v>0.60240202275600507</v>
      </c>
    </row>
    <row r="69" spans="2:9">
      <c r="B69" s="1" t="s">
        <v>301</v>
      </c>
      <c r="C69" s="9">
        <v>397</v>
      </c>
      <c r="D69" s="9">
        <v>36</v>
      </c>
      <c r="E69" s="9">
        <v>88</v>
      </c>
      <c r="F69" s="9">
        <v>521</v>
      </c>
      <c r="G69" s="59">
        <f t="shared" si="0"/>
        <v>0.76199616122840697</v>
      </c>
    </row>
    <row r="70" spans="2:9">
      <c r="B70" s="1" t="s">
        <v>303</v>
      </c>
      <c r="C70" s="9">
        <v>334</v>
      </c>
      <c r="D70" s="9">
        <v>0</v>
      </c>
      <c r="E70" s="9">
        <v>0</v>
      </c>
      <c r="F70" s="9">
        <v>334</v>
      </c>
      <c r="G70" s="67">
        <f t="shared" si="0"/>
        <v>1</v>
      </c>
    </row>
    <row r="71" spans="2:9">
      <c r="B71" s="1" t="s">
        <v>304</v>
      </c>
      <c r="C71" s="9">
        <v>2718</v>
      </c>
      <c r="D71" s="9">
        <v>1554</v>
      </c>
      <c r="E71" s="9">
        <v>240</v>
      </c>
      <c r="F71" s="9">
        <v>4512</v>
      </c>
      <c r="G71" s="59">
        <f t="shared" si="0"/>
        <v>0.60239361702127658</v>
      </c>
    </row>
    <row r="72" spans="2:9">
      <c r="B72" s="1" t="s">
        <v>306</v>
      </c>
      <c r="C72" s="9">
        <v>1110</v>
      </c>
      <c r="D72" s="9">
        <v>349</v>
      </c>
      <c r="E72" s="9">
        <v>65</v>
      </c>
      <c r="F72" s="9">
        <v>1524</v>
      </c>
      <c r="G72" s="59">
        <f t="shared" si="0"/>
        <v>0.72834645669291342</v>
      </c>
    </row>
    <row r="73" spans="2:9">
      <c r="B73" s="1" t="s">
        <v>307</v>
      </c>
      <c r="C73" s="9">
        <v>111</v>
      </c>
      <c r="D73" s="9">
        <v>0</v>
      </c>
      <c r="E73" s="9">
        <v>0</v>
      </c>
      <c r="F73" s="9">
        <v>111</v>
      </c>
      <c r="G73" s="67">
        <f t="shared" si="0"/>
        <v>1</v>
      </c>
    </row>
    <row r="74" spans="2:9">
      <c r="B74" s="1" t="s">
        <v>308</v>
      </c>
      <c r="C74" s="9">
        <v>1138</v>
      </c>
      <c r="D74" s="9">
        <v>1052</v>
      </c>
      <c r="E74" s="9">
        <v>39</v>
      </c>
      <c r="F74" s="9">
        <v>2229</v>
      </c>
      <c r="G74" s="59">
        <f t="shared" si="0"/>
        <v>0.51054284432480934</v>
      </c>
    </row>
    <row r="75" spans="2:9">
      <c r="B75" s="6" t="s">
        <v>311</v>
      </c>
      <c r="C75" s="24">
        <v>13503</v>
      </c>
      <c r="D75" s="24">
        <v>6666</v>
      </c>
      <c r="E75" s="24">
        <v>2565</v>
      </c>
      <c r="F75" s="24">
        <v>22734</v>
      </c>
      <c r="G75" s="59">
        <f t="shared" si="0"/>
        <v>0.59395618896806546</v>
      </c>
    </row>
    <row r="76" spans="2:9">
      <c r="B76" s="1" t="s">
        <v>252</v>
      </c>
    </row>
    <row r="79" spans="2:9" ht="23.25" customHeight="1">
      <c r="B79" s="127" t="s">
        <v>323</v>
      </c>
      <c r="C79" s="128"/>
      <c r="D79" s="128"/>
      <c r="E79" s="128"/>
      <c r="F79" s="128"/>
      <c r="G79" s="128"/>
      <c r="H79" s="22"/>
      <c r="I79" s="23"/>
    </row>
    <row r="80" spans="2:9" ht="125.25" customHeight="1">
      <c r="B80" s="129" t="s">
        <v>315</v>
      </c>
      <c r="C80" s="130"/>
      <c r="D80" s="130"/>
      <c r="E80" s="130"/>
      <c r="F80" s="130"/>
      <c r="G80" s="130"/>
      <c r="H80" s="130"/>
      <c r="I80" s="131"/>
    </row>
    <row r="81" spans="2:9" ht="126" customHeight="1">
      <c r="B81" s="132"/>
      <c r="C81" s="133"/>
      <c r="D81" s="133"/>
      <c r="E81" s="133"/>
      <c r="F81" s="133"/>
      <c r="G81" s="133"/>
      <c r="H81" s="133"/>
      <c r="I81" s="134"/>
    </row>
    <row r="82" spans="2:9" ht="126" customHeight="1"/>
  </sheetData>
  <mergeCells count="2">
    <mergeCell ref="B79:G79"/>
    <mergeCell ref="B80:I81"/>
  </mergeCells>
  <hyperlinks>
    <hyperlink ref="F4" location="'Índex '!A1" display="Tornar a l'índex"/>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B4:J87"/>
  <sheetViews>
    <sheetView workbookViewId="0">
      <selection activeCell="I4" sqref="I4"/>
    </sheetView>
  </sheetViews>
  <sheetFormatPr defaultColWidth="9.140625" defaultRowHeight="15"/>
  <cols>
    <col min="1" max="1" width="1.7109375" style="1" customWidth="1"/>
    <col min="2" max="2" width="33.5703125" style="1" customWidth="1"/>
    <col min="3" max="6" width="15.140625" style="1" customWidth="1"/>
    <col min="7" max="7" width="9.140625" style="11"/>
    <col min="8" max="8" width="3.5703125" style="1" customWidth="1"/>
    <col min="9" max="9" width="8.28515625" style="1" customWidth="1"/>
    <col min="10" max="16384" width="9.140625" style="1"/>
  </cols>
  <sheetData>
    <row r="4" spans="2:9">
      <c r="F4" s="49" t="s">
        <v>30</v>
      </c>
    </row>
    <row r="7" spans="2:9" ht="18.75">
      <c r="B7" s="54" t="s">
        <v>312</v>
      </c>
      <c r="C7" s="6"/>
      <c r="D7" s="6"/>
      <c r="E7" s="6"/>
      <c r="F7" s="6"/>
    </row>
    <row r="9" spans="2:9">
      <c r="B9" s="52" t="s">
        <v>267</v>
      </c>
      <c r="C9" s="53" t="s">
        <v>282</v>
      </c>
      <c r="D9" s="53" t="s">
        <v>283</v>
      </c>
      <c r="E9" s="53" t="s">
        <v>284</v>
      </c>
      <c r="F9" s="53" t="s">
        <v>28</v>
      </c>
    </row>
    <row r="10" spans="2:9">
      <c r="B10" s="3" t="s">
        <v>269</v>
      </c>
      <c r="C10" s="9"/>
      <c r="D10" s="9"/>
      <c r="E10" s="9"/>
      <c r="F10" s="9"/>
    </row>
    <row r="11" spans="2:9">
      <c r="B11" s="1" t="s">
        <v>285</v>
      </c>
      <c r="C11" s="9">
        <v>426</v>
      </c>
      <c r="D11" s="9">
        <v>52</v>
      </c>
      <c r="E11" s="9">
        <v>963</v>
      </c>
      <c r="F11" s="9">
        <v>1441</v>
      </c>
      <c r="G11" s="59"/>
      <c r="I11" s="68"/>
    </row>
    <row r="12" spans="2:9">
      <c r="B12" s="1" t="s">
        <v>286</v>
      </c>
      <c r="C12" s="9">
        <v>712</v>
      </c>
      <c r="D12" s="9">
        <v>664</v>
      </c>
      <c r="E12" s="9">
        <v>123</v>
      </c>
      <c r="F12" s="9">
        <v>1499</v>
      </c>
      <c r="G12" s="59"/>
      <c r="I12" s="68"/>
    </row>
    <row r="13" spans="2:9">
      <c r="B13" s="1" t="s">
        <v>287</v>
      </c>
      <c r="C13" s="9">
        <v>103</v>
      </c>
      <c r="D13" s="9">
        <v>0</v>
      </c>
      <c r="E13" s="9">
        <v>0</v>
      </c>
      <c r="F13" s="9">
        <v>103</v>
      </c>
      <c r="G13" s="59"/>
      <c r="I13" s="68"/>
    </row>
    <row r="14" spans="2:9">
      <c r="B14" s="1" t="s">
        <v>288</v>
      </c>
      <c r="C14" s="9">
        <v>98</v>
      </c>
      <c r="D14" s="9">
        <v>59</v>
      </c>
      <c r="E14" s="9">
        <v>0</v>
      </c>
      <c r="F14" s="9">
        <v>157</v>
      </c>
      <c r="G14" s="59"/>
      <c r="I14" s="68"/>
    </row>
    <row r="15" spans="2:9">
      <c r="B15" s="1" t="s">
        <v>289</v>
      </c>
      <c r="C15" s="9">
        <v>646</v>
      </c>
      <c r="D15" s="9">
        <v>940</v>
      </c>
      <c r="E15" s="9">
        <v>340</v>
      </c>
      <c r="F15" s="9">
        <v>1926</v>
      </c>
      <c r="G15" s="59"/>
      <c r="I15" s="68"/>
    </row>
    <row r="16" spans="2:9">
      <c r="B16" s="1" t="s">
        <v>291</v>
      </c>
      <c r="C16" s="9">
        <v>153</v>
      </c>
      <c r="D16" s="9">
        <v>0</v>
      </c>
      <c r="E16" s="9">
        <v>23</v>
      </c>
      <c r="F16" s="9">
        <v>176</v>
      </c>
      <c r="G16" s="59"/>
      <c r="I16" s="68"/>
    </row>
    <row r="17" spans="2:9">
      <c r="B17" s="1" t="s">
        <v>292</v>
      </c>
      <c r="C17" s="9">
        <v>532</v>
      </c>
      <c r="D17" s="9">
        <v>291</v>
      </c>
      <c r="E17" s="9">
        <v>0</v>
      </c>
      <c r="F17" s="9">
        <v>823</v>
      </c>
      <c r="G17" s="59"/>
      <c r="I17" s="68"/>
    </row>
    <row r="18" spans="2:9">
      <c r="B18" s="1" t="s">
        <v>293</v>
      </c>
      <c r="C18" s="9">
        <v>54</v>
      </c>
      <c r="D18" s="9">
        <v>117</v>
      </c>
      <c r="E18" s="9">
        <v>0</v>
      </c>
      <c r="F18" s="9">
        <v>171</v>
      </c>
      <c r="G18" s="59"/>
      <c r="I18" s="68"/>
    </row>
    <row r="19" spans="2:9">
      <c r="B19" s="1" t="s">
        <v>294</v>
      </c>
      <c r="C19" s="9">
        <v>237</v>
      </c>
      <c r="D19" s="9">
        <v>129</v>
      </c>
      <c r="E19" s="9">
        <v>0</v>
      </c>
      <c r="F19" s="9">
        <v>366</v>
      </c>
      <c r="G19" s="59"/>
      <c r="I19" s="68"/>
    </row>
    <row r="20" spans="2:9">
      <c r="B20" s="1" t="s">
        <v>295</v>
      </c>
      <c r="C20" s="9">
        <v>0</v>
      </c>
      <c r="D20" s="9">
        <v>0</v>
      </c>
      <c r="E20" s="9">
        <v>0</v>
      </c>
      <c r="F20" s="9">
        <v>0</v>
      </c>
      <c r="G20" s="59"/>
      <c r="I20" s="68"/>
    </row>
    <row r="21" spans="2:9">
      <c r="B21" s="1" t="s">
        <v>296</v>
      </c>
      <c r="C21" s="9">
        <v>718</v>
      </c>
      <c r="D21" s="9">
        <v>375</v>
      </c>
      <c r="E21" s="9">
        <v>850</v>
      </c>
      <c r="F21" s="9">
        <v>1943</v>
      </c>
      <c r="G21" s="59"/>
      <c r="I21" s="68"/>
    </row>
    <row r="22" spans="2:9">
      <c r="B22" s="1" t="s">
        <v>297</v>
      </c>
      <c r="C22" s="9">
        <v>939</v>
      </c>
      <c r="D22" s="9">
        <v>488</v>
      </c>
      <c r="E22" s="9">
        <v>601</v>
      </c>
      <c r="F22" s="9">
        <v>2028</v>
      </c>
      <c r="G22" s="59"/>
      <c r="I22" s="68"/>
    </row>
    <row r="23" spans="2:9">
      <c r="B23" s="1" t="s">
        <v>298</v>
      </c>
      <c r="C23" s="9">
        <v>499</v>
      </c>
      <c r="D23" s="9">
        <v>0</v>
      </c>
      <c r="E23" s="9">
        <v>276</v>
      </c>
      <c r="F23" s="9">
        <v>775</v>
      </c>
      <c r="G23" s="59"/>
      <c r="I23" s="68"/>
    </row>
    <row r="24" spans="2:9">
      <c r="B24" s="1" t="s">
        <v>299</v>
      </c>
      <c r="C24" s="9">
        <v>72</v>
      </c>
      <c r="D24" s="9">
        <v>0</v>
      </c>
      <c r="E24" s="9">
        <v>0</v>
      </c>
      <c r="F24" s="9">
        <v>72</v>
      </c>
      <c r="G24" s="59"/>
      <c r="I24" s="68"/>
    </row>
    <row r="25" spans="2:9">
      <c r="B25" s="1" t="s">
        <v>300</v>
      </c>
      <c r="C25" s="9">
        <v>849</v>
      </c>
      <c r="D25" s="9">
        <v>944</v>
      </c>
      <c r="E25" s="9">
        <v>262</v>
      </c>
      <c r="F25" s="9">
        <v>2055</v>
      </c>
      <c r="G25" s="59"/>
      <c r="I25" s="68"/>
    </row>
    <row r="26" spans="2:9">
      <c r="B26" s="1" t="s">
        <v>301</v>
      </c>
      <c r="C26" s="9">
        <v>135</v>
      </c>
      <c r="D26" s="9">
        <v>89</v>
      </c>
      <c r="E26" s="9">
        <v>0</v>
      </c>
      <c r="F26" s="9">
        <v>224</v>
      </c>
      <c r="G26" s="59"/>
      <c r="I26" s="68"/>
    </row>
    <row r="27" spans="2:9">
      <c r="B27" s="1" t="s">
        <v>303</v>
      </c>
      <c r="C27" s="9">
        <v>442</v>
      </c>
      <c r="D27" s="9">
        <v>64</v>
      </c>
      <c r="E27" s="9">
        <v>0</v>
      </c>
      <c r="F27" s="9">
        <v>506</v>
      </c>
      <c r="G27" s="59"/>
      <c r="I27" s="68"/>
    </row>
    <row r="28" spans="2:9">
      <c r="B28" s="1" t="s">
        <v>304</v>
      </c>
      <c r="C28" s="9">
        <v>1203</v>
      </c>
      <c r="D28" s="9">
        <v>537</v>
      </c>
      <c r="E28" s="9">
        <v>1610</v>
      </c>
      <c r="F28" s="9">
        <v>3350</v>
      </c>
      <c r="G28" s="59"/>
      <c r="I28" s="68"/>
    </row>
    <row r="29" spans="2:9">
      <c r="B29" s="1" t="s">
        <v>305</v>
      </c>
      <c r="C29" s="9">
        <v>124</v>
      </c>
      <c r="D29" s="9">
        <v>0</v>
      </c>
      <c r="E29" s="9">
        <v>0</v>
      </c>
      <c r="F29" s="9">
        <v>124</v>
      </c>
      <c r="G29" s="59"/>
      <c r="I29" s="68"/>
    </row>
    <row r="30" spans="2:9">
      <c r="B30" s="1" t="s">
        <v>306</v>
      </c>
      <c r="C30" s="9">
        <v>1052</v>
      </c>
      <c r="D30" s="9">
        <v>1672</v>
      </c>
      <c r="E30" s="9">
        <v>307</v>
      </c>
      <c r="F30" s="9">
        <v>3031</v>
      </c>
      <c r="G30" s="59"/>
      <c r="I30" s="68"/>
    </row>
    <row r="31" spans="2:9">
      <c r="B31" s="1" t="s">
        <v>307</v>
      </c>
      <c r="C31" s="9">
        <v>188</v>
      </c>
      <c r="D31" s="9">
        <v>0</v>
      </c>
      <c r="E31" s="9">
        <v>0</v>
      </c>
      <c r="F31" s="9">
        <v>188</v>
      </c>
      <c r="G31" s="59"/>
      <c r="I31" s="68"/>
    </row>
    <row r="32" spans="2:9">
      <c r="B32" s="1" t="s">
        <v>308</v>
      </c>
      <c r="C32" s="9">
        <v>207</v>
      </c>
      <c r="D32" s="9">
        <v>744</v>
      </c>
      <c r="E32" s="9">
        <v>34</v>
      </c>
      <c r="F32" s="9">
        <v>985</v>
      </c>
      <c r="G32" s="59"/>
      <c r="I32" s="68"/>
    </row>
    <row r="33" spans="2:9">
      <c r="B33" s="6" t="s">
        <v>313</v>
      </c>
      <c r="C33" s="24">
        <v>9389</v>
      </c>
      <c r="D33" s="24">
        <v>7165</v>
      </c>
      <c r="E33" s="24">
        <v>5389</v>
      </c>
      <c r="F33" s="24">
        <v>21943</v>
      </c>
      <c r="G33" s="59"/>
      <c r="I33" s="68"/>
    </row>
    <row r="34" spans="2:9">
      <c r="B34" s="63" t="s">
        <v>309</v>
      </c>
      <c r="C34" s="21"/>
      <c r="D34" s="21"/>
      <c r="E34" s="21"/>
      <c r="F34" s="21"/>
      <c r="G34" s="59"/>
      <c r="I34" s="68"/>
    </row>
    <row r="35" spans="2:9">
      <c r="B35" s="1" t="s">
        <v>285</v>
      </c>
      <c r="C35" s="9">
        <v>473</v>
      </c>
      <c r="D35" s="9">
        <v>169</v>
      </c>
      <c r="E35" s="9">
        <v>279</v>
      </c>
      <c r="F35" s="9">
        <v>921</v>
      </c>
      <c r="G35" s="59"/>
      <c r="I35" s="68"/>
    </row>
    <row r="36" spans="2:9">
      <c r="B36" s="1" t="s">
        <v>286</v>
      </c>
      <c r="C36" s="9">
        <v>978</v>
      </c>
      <c r="D36" s="9">
        <v>301</v>
      </c>
      <c r="E36" s="9">
        <v>61</v>
      </c>
      <c r="F36" s="9">
        <v>1340</v>
      </c>
      <c r="G36" s="59"/>
      <c r="I36" s="68"/>
    </row>
    <row r="37" spans="2:9">
      <c r="B37" s="1" t="s">
        <v>287</v>
      </c>
      <c r="C37" s="9">
        <v>35</v>
      </c>
      <c r="D37" s="9">
        <v>0</v>
      </c>
      <c r="E37" s="9">
        <v>0</v>
      </c>
      <c r="F37" s="9">
        <v>35</v>
      </c>
      <c r="G37" s="59"/>
      <c r="I37" s="68"/>
    </row>
    <row r="38" spans="2:9">
      <c r="B38" s="1" t="s">
        <v>288</v>
      </c>
      <c r="C38" s="9">
        <v>50</v>
      </c>
      <c r="D38" s="9">
        <v>0</v>
      </c>
      <c r="E38" s="9">
        <v>58</v>
      </c>
      <c r="F38" s="9">
        <v>108</v>
      </c>
      <c r="G38" s="59"/>
    </row>
    <row r="39" spans="2:9">
      <c r="B39" s="1" t="s">
        <v>289</v>
      </c>
      <c r="C39" s="9">
        <v>474</v>
      </c>
      <c r="D39" s="9">
        <v>97</v>
      </c>
      <c r="E39" s="9">
        <v>146</v>
      </c>
      <c r="F39" s="9">
        <v>717</v>
      </c>
      <c r="G39" s="59"/>
    </row>
    <row r="40" spans="2:9">
      <c r="B40" s="1" t="s">
        <v>291</v>
      </c>
      <c r="C40" s="9">
        <v>51</v>
      </c>
      <c r="D40" s="9">
        <v>0</v>
      </c>
      <c r="E40" s="9">
        <v>0</v>
      </c>
      <c r="F40" s="9">
        <v>51</v>
      </c>
      <c r="G40" s="59"/>
    </row>
    <row r="41" spans="2:9">
      <c r="B41" s="1" t="s">
        <v>292</v>
      </c>
      <c r="C41" s="9">
        <v>418</v>
      </c>
      <c r="D41" s="9">
        <v>226</v>
      </c>
      <c r="E41" s="9">
        <v>0</v>
      </c>
      <c r="F41" s="9">
        <v>644</v>
      </c>
      <c r="G41" s="59"/>
    </row>
    <row r="42" spans="2:9">
      <c r="B42" s="1" t="s">
        <v>293</v>
      </c>
      <c r="C42" s="9">
        <v>8</v>
      </c>
      <c r="D42" s="9">
        <v>16</v>
      </c>
      <c r="E42" s="9">
        <v>0</v>
      </c>
      <c r="F42" s="9">
        <v>24</v>
      </c>
      <c r="G42" s="59"/>
    </row>
    <row r="43" spans="2:9">
      <c r="B43" s="1" t="s">
        <v>294</v>
      </c>
      <c r="C43" s="9">
        <v>261</v>
      </c>
      <c r="D43" s="9">
        <v>0</v>
      </c>
      <c r="E43" s="9">
        <v>0</v>
      </c>
      <c r="F43" s="9">
        <v>261</v>
      </c>
      <c r="G43" s="59"/>
    </row>
    <row r="44" spans="2:9">
      <c r="B44" s="1" t="s">
        <v>295</v>
      </c>
      <c r="C44" s="9">
        <v>45</v>
      </c>
      <c r="D44" s="9">
        <v>0</v>
      </c>
      <c r="E44" s="9">
        <v>0</v>
      </c>
      <c r="F44" s="9">
        <v>45</v>
      </c>
      <c r="G44" s="59"/>
    </row>
    <row r="45" spans="2:9">
      <c r="B45" s="1" t="s">
        <v>296</v>
      </c>
      <c r="C45" s="9">
        <v>159</v>
      </c>
      <c r="D45" s="9">
        <v>0</v>
      </c>
      <c r="E45" s="9">
        <v>0</v>
      </c>
      <c r="F45" s="9">
        <v>159</v>
      </c>
      <c r="G45" s="59"/>
    </row>
    <row r="46" spans="2:9">
      <c r="B46" s="1" t="s">
        <v>297</v>
      </c>
      <c r="C46" s="9">
        <v>0</v>
      </c>
      <c r="D46" s="9">
        <v>0</v>
      </c>
      <c r="E46" s="9">
        <v>80</v>
      </c>
      <c r="F46" s="9">
        <v>80</v>
      </c>
      <c r="G46" s="59"/>
    </row>
    <row r="47" spans="2:9">
      <c r="B47" s="1" t="s">
        <v>298</v>
      </c>
      <c r="C47" s="9">
        <v>94</v>
      </c>
      <c r="D47" s="9">
        <v>53</v>
      </c>
      <c r="E47" s="9">
        <v>0</v>
      </c>
      <c r="F47" s="9">
        <v>147</v>
      </c>
      <c r="G47" s="59"/>
    </row>
    <row r="48" spans="2:9">
      <c r="B48" s="1" t="s">
        <v>299</v>
      </c>
      <c r="C48" s="9">
        <v>0</v>
      </c>
      <c r="D48" s="9">
        <v>0</v>
      </c>
      <c r="E48" s="9">
        <v>0</v>
      </c>
      <c r="F48" s="9">
        <v>0</v>
      </c>
      <c r="G48" s="59"/>
    </row>
    <row r="49" spans="2:7">
      <c r="B49" s="1" t="s">
        <v>300</v>
      </c>
      <c r="C49" s="9">
        <v>1028</v>
      </c>
      <c r="D49" s="9">
        <v>206</v>
      </c>
      <c r="E49" s="9">
        <v>17</v>
      </c>
      <c r="F49" s="9">
        <v>1251</v>
      </c>
      <c r="G49" s="59"/>
    </row>
    <row r="50" spans="2:7">
      <c r="B50" s="1" t="s">
        <v>301</v>
      </c>
      <c r="C50" s="9">
        <v>262</v>
      </c>
      <c r="D50" s="9">
        <v>51</v>
      </c>
      <c r="E50" s="9">
        <v>0</v>
      </c>
      <c r="F50" s="9">
        <v>313</v>
      </c>
      <c r="G50" s="59"/>
    </row>
    <row r="51" spans="2:7">
      <c r="B51" s="1" t="s">
        <v>303</v>
      </c>
      <c r="C51" s="9">
        <v>535</v>
      </c>
      <c r="D51" s="9">
        <v>0</v>
      </c>
      <c r="E51" s="9">
        <v>0</v>
      </c>
      <c r="F51" s="9">
        <v>535</v>
      </c>
      <c r="G51" s="59"/>
    </row>
    <row r="52" spans="2:7">
      <c r="B52" s="1" t="s">
        <v>304</v>
      </c>
      <c r="C52" s="9">
        <v>1038</v>
      </c>
      <c r="D52" s="9">
        <v>242</v>
      </c>
      <c r="E52" s="9">
        <v>127</v>
      </c>
      <c r="F52" s="9">
        <v>1407</v>
      </c>
      <c r="G52" s="59"/>
    </row>
    <row r="53" spans="2:7">
      <c r="B53" s="1" t="s">
        <v>305</v>
      </c>
      <c r="C53" s="9">
        <v>0</v>
      </c>
      <c r="D53" s="9">
        <v>0</v>
      </c>
      <c r="E53" s="9">
        <v>0</v>
      </c>
      <c r="F53" s="9">
        <v>0</v>
      </c>
      <c r="G53" s="59"/>
    </row>
    <row r="54" spans="2:7">
      <c r="B54" s="1" t="s">
        <v>306</v>
      </c>
      <c r="C54" s="9">
        <v>1398</v>
      </c>
      <c r="D54" s="9">
        <v>241</v>
      </c>
      <c r="E54" s="9">
        <v>75</v>
      </c>
      <c r="F54" s="9">
        <v>1714</v>
      </c>
      <c r="G54" s="59"/>
    </row>
    <row r="55" spans="2:7">
      <c r="B55" s="1" t="s">
        <v>307</v>
      </c>
      <c r="C55" s="9">
        <v>0</v>
      </c>
      <c r="D55" s="9">
        <v>0</v>
      </c>
      <c r="E55" s="9">
        <v>0</v>
      </c>
      <c r="F55" s="9">
        <v>0</v>
      </c>
      <c r="G55" s="59"/>
    </row>
    <row r="56" spans="2:7">
      <c r="B56" s="1" t="s">
        <v>308</v>
      </c>
      <c r="C56" s="9">
        <v>310</v>
      </c>
      <c r="D56" s="9">
        <v>0</v>
      </c>
      <c r="E56" s="9">
        <v>0</v>
      </c>
      <c r="F56" s="9">
        <v>310</v>
      </c>
      <c r="G56" s="59"/>
    </row>
    <row r="57" spans="2:7">
      <c r="B57" s="6" t="s">
        <v>313</v>
      </c>
      <c r="C57" s="24">
        <v>7617</v>
      </c>
      <c r="D57" s="24">
        <v>1602</v>
      </c>
      <c r="E57" s="24">
        <v>843</v>
      </c>
      <c r="F57" s="24">
        <v>10062</v>
      </c>
      <c r="G57" s="59"/>
    </row>
    <row r="58" spans="2:7">
      <c r="B58" s="3" t="s">
        <v>271</v>
      </c>
      <c r="C58" s="9"/>
      <c r="D58" s="9"/>
      <c r="E58" s="9"/>
      <c r="F58" s="9"/>
      <c r="G58" s="59"/>
    </row>
    <row r="59" spans="2:7">
      <c r="B59" s="1" t="s">
        <v>285</v>
      </c>
      <c r="C59" s="9">
        <v>899</v>
      </c>
      <c r="D59" s="9">
        <v>221</v>
      </c>
      <c r="E59" s="9">
        <v>1242</v>
      </c>
      <c r="F59" s="9">
        <v>2362</v>
      </c>
      <c r="G59" s="59"/>
    </row>
    <row r="60" spans="2:7">
      <c r="B60" s="1" t="s">
        <v>286</v>
      </c>
      <c r="C60" s="9">
        <v>1690</v>
      </c>
      <c r="D60" s="9">
        <v>965</v>
      </c>
      <c r="E60" s="9">
        <v>184</v>
      </c>
      <c r="F60" s="9">
        <v>2839</v>
      </c>
      <c r="G60" s="59"/>
    </row>
    <row r="61" spans="2:7">
      <c r="B61" s="1" t="s">
        <v>287</v>
      </c>
      <c r="C61" s="9">
        <v>138</v>
      </c>
      <c r="D61" s="9">
        <v>0</v>
      </c>
      <c r="E61" s="9">
        <v>0</v>
      </c>
      <c r="F61" s="9">
        <v>138</v>
      </c>
      <c r="G61" s="59"/>
    </row>
    <row r="62" spans="2:7">
      <c r="B62" s="1" t="s">
        <v>288</v>
      </c>
      <c r="C62" s="9">
        <v>148</v>
      </c>
      <c r="D62" s="9">
        <v>59</v>
      </c>
      <c r="E62" s="9">
        <v>58</v>
      </c>
      <c r="F62" s="9">
        <v>265</v>
      </c>
      <c r="G62" s="59"/>
    </row>
    <row r="63" spans="2:7">
      <c r="B63" s="1" t="s">
        <v>289</v>
      </c>
      <c r="C63" s="9">
        <v>1120</v>
      </c>
      <c r="D63" s="9">
        <v>1037</v>
      </c>
      <c r="E63" s="9">
        <v>486</v>
      </c>
      <c r="F63" s="9">
        <v>2643</v>
      </c>
      <c r="G63" s="59"/>
    </row>
    <row r="64" spans="2:7">
      <c r="B64" s="1" t="s">
        <v>291</v>
      </c>
      <c r="C64" s="9">
        <v>204</v>
      </c>
      <c r="D64" s="9">
        <v>0</v>
      </c>
      <c r="E64" s="9">
        <v>23</v>
      </c>
      <c r="F64" s="9">
        <v>227</v>
      </c>
      <c r="G64" s="59"/>
    </row>
    <row r="65" spans="2:7">
      <c r="B65" s="1" t="s">
        <v>292</v>
      </c>
      <c r="C65" s="9">
        <v>950</v>
      </c>
      <c r="D65" s="9">
        <v>517</v>
      </c>
      <c r="E65" s="9">
        <v>0</v>
      </c>
      <c r="F65" s="9">
        <v>1467</v>
      </c>
      <c r="G65" s="59"/>
    </row>
    <row r="66" spans="2:7">
      <c r="B66" s="1" t="s">
        <v>293</v>
      </c>
      <c r="C66" s="9">
        <v>62</v>
      </c>
      <c r="D66" s="9">
        <v>133</v>
      </c>
      <c r="E66" s="9">
        <v>0</v>
      </c>
      <c r="F66" s="9">
        <v>195</v>
      </c>
      <c r="G66" s="59"/>
    </row>
    <row r="67" spans="2:7">
      <c r="B67" s="1" t="s">
        <v>294</v>
      </c>
      <c r="C67" s="9">
        <v>498</v>
      </c>
      <c r="D67" s="9">
        <v>129</v>
      </c>
      <c r="E67" s="9">
        <v>0</v>
      </c>
      <c r="F67" s="9">
        <v>627</v>
      </c>
      <c r="G67" s="59"/>
    </row>
    <row r="68" spans="2:7">
      <c r="B68" s="1" t="s">
        <v>295</v>
      </c>
      <c r="C68" s="9">
        <v>45</v>
      </c>
      <c r="D68" s="9">
        <v>0</v>
      </c>
      <c r="E68" s="9">
        <v>0</v>
      </c>
      <c r="F68" s="9">
        <v>45</v>
      </c>
      <c r="G68" s="59"/>
    </row>
    <row r="69" spans="2:7">
      <c r="B69" s="1" t="s">
        <v>296</v>
      </c>
      <c r="C69" s="9">
        <v>877</v>
      </c>
      <c r="D69" s="9">
        <v>375</v>
      </c>
      <c r="E69" s="9">
        <v>850</v>
      </c>
      <c r="F69" s="9">
        <v>2102</v>
      </c>
      <c r="G69" s="59"/>
    </row>
    <row r="70" spans="2:7">
      <c r="B70" s="1" t="s">
        <v>297</v>
      </c>
      <c r="C70" s="9">
        <v>939</v>
      </c>
      <c r="D70" s="9">
        <v>488</v>
      </c>
      <c r="E70" s="9">
        <v>681</v>
      </c>
      <c r="F70" s="9">
        <v>2108</v>
      </c>
      <c r="G70" s="59"/>
    </row>
    <row r="71" spans="2:7">
      <c r="B71" s="1" t="s">
        <v>298</v>
      </c>
      <c r="C71" s="9">
        <v>593</v>
      </c>
      <c r="D71" s="9">
        <v>53</v>
      </c>
      <c r="E71" s="9">
        <v>276</v>
      </c>
      <c r="F71" s="9">
        <v>922</v>
      </c>
      <c r="G71" s="59"/>
    </row>
    <row r="72" spans="2:7">
      <c r="B72" s="1" t="s">
        <v>299</v>
      </c>
      <c r="C72" s="9">
        <v>72</v>
      </c>
      <c r="D72" s="9">
        <v>0</v>
      </c>
      <c r="E72" s="9">
        <v>0</v>
      </c>
      <c r="F72" s="9">
        <v>72</v>
      </c>
      <c r="G72" s="59"/>
    </row>
    <row r="73" spans="2:7">
      <c r="B73" s="1" t="s">
        <v>300</v>
      </c>
      <c r="C73" s="9">
        <v>1877</v>
      </c>
      <c r="D73" s="9">
        <v>1150</v>
      </c>
      <c r="E73" s="9">
        <v>279</v>
      </c>
      <c r="F73" s="9">
        <v>3306</v>
      </c>
      <c r="G73" s="59"/>
    </row>
    <row r="74" spans="2:7">
      <c r="B74" s="1" t="s">
        <v>301</v>
      </c>
      <c r="C74" s="9">
        <v>397</v>
      </c>
      <c r="D74" s="9">
        <v>140</v>
      </c>
      <c r="E74" s="9">
        <v>0</v>
      </c>
      <c r="F74" s="9">
        <v>537</v>
      </c>
      <c r="G74" s="59"/>
    </row>
    <row r="75" spans="2:7">
      <c r="B75" s="1" t="s">
        <v>303</v>
      </c>
      <c r="C75" s="9">
        <v>977</v>
      </c>
      <c r="D75" s="9">
        <v>64</v>
      </c>
      <c r="E75" s="9">
        <v>0</v>
      </c>
      <c r="F75" s="9">
        <v>1041</v>
      </c>
      <c r="G75" s="59"/>
    </row>
    <row r="76" spans="2:7">
      <c r="B76" s="1" t="s">
        <v>304</v>
      </c>
      <c r="C76" s="9">
        <v>2241</v>
      </c>
      <c r="D76" s="9">
        <v>779</v>
      </c>
      <c r="E76" s="9">
        <v>1737</v>
      </c>
      <c r="F76" s="9">
        <v>4757</v>
      </c>
      <c r="G76" s="59"/>
    </row>
    <row r="77" spans="2:7">
      <c r="B77" s="1" t="s">
        <v>305</v>
      </c>
      <c r="C77" s="9">
        <v>124</v>
      </c>
      <c r="D77" s="9">
        <v>0</v>
      </c>
      <c r="E77" s="9">
        <v>0</v>
      </c>
      <c r="F77" s="9">
        <v>124</v>
      </c>
      <c r="G77" s="59"/>
    </row>
    <row r="78" spans="2:7">
      <c r="B78" s="1" t="s">
        <v>306</v>
      </c>
      <c r="C78" s="9">
        <v>2450</v>
      </c>
      <c r="D78" s="9">
        <v>1913</v>
      </c>
      <c r="E78" s="9">
        <v>382</v>
      </c>
      <c r="F78" s="9">
        <v>4745</v>
      </c>
      <c r="G78" s="59"/>
    </row>
    <row r="79" spans="2:7">
      <c r="B79" s="1" t="s">
        <v>307</v>
      </c>
      <c r="C79" s="9">
        <v>188</v>
      </c>
      <c r="D79" s="9">
        <v>0</v>
      </c>
      <c r="E79" s="9">
        <v>0</v>
      </c>
      <c r="F79" s="9">
        <v>188</v>
      </c>
      <c r="G79" s="59"/>
    </row>
    <row r="80" spans="2:7">
      <c r="B80" s="1" t="s">
        <v>308</v>
      </c>
      <c r="C80" s="9">
        <v>517</v>
      </c>
      <c r="D80" s="9">
        <v>744</v>
      </c>
      <c r="E80" s="9">
        <v>34</v>
      </c>
      <c r="F80" s="9">
        <v>1295</v>
      </c>
      <c r="G80" s="59"/>
    </row>
    <row r="81" spans="2:10">
      <c r="B81" s="6" t="s">
        <v>180</v>
      </c>
      <c r="C81" s="24">
        <v>17006</v>
      </c>
      <c r="D81" s="24">
        <v>8767</v>
      </c>
      <c r="E81" s="24">
        <v>6232</v>
      </c>
      <c r="F81" s="24">
        <v>32005</v>
      </c>
      <c r="G81" s="59"/>
    </row>
    <row r="82" spans="2:10">
      <c r="B82" s="1" t="s">
        <v>252</v>
      </c>
    </row>
    <row r="85" spans="2:10" ht="23.25" customHeight="1">
      <c r="B85" s="127" t="s">
        <v>323</v>
      </c>
      <c r="C85" s="128"/>
      <c r="D85" s="128"/>
      <c r="E85" s="128"/>
      <c r="F85" s="128"/>
      <c r="G85" s="128"/>
      <c r="H85" s="22"/>
      <c r="I85" s="22"/>
      <c r="J85" s="23"/>
    </row>
    <row r="86" spans="2:10" ht="125.25" customHeight="1">
      <c r="B86" s="129" t="s">
        <v>316</v>
      </c>
      <c r="C86" s="130"/>
      <c r="D86" s="130"/>
      <c r="E86" s="130"/>
      <c r="F86" s="130"/>
      <c r="G86" s="130"/>
      <c r="H86" s="130"/>
      <c r="I86" s="130"/>
      <c r="J86" s="131"/>
    </row>
    <row r="87" spans="2:10" ht="160.5" customHeight="1">
      <c r="B87" s="132"/>
      <c r="C87" s="133"/>
      <c r="D87" s="133"/>
      <c r="E87" s="133"/>
      <c r="F87" s="133"/>
      <c r="G87" s="133"/>
      <c r="H87" s="133"/>
      <c r="I87" s="133"/>
      <c r="J87" s="134"/>
    </row>
  </sheetData>
  <mergeCells count="2">
    <mergeCell ref="B85:G85"/>
    <mergeCell ref="B86:J87"/>
  </mergeCells>
  <hyperlinks>
    <hyperlink ref="F4" location="'Índex '!A1" display="Tornar a l'índex"/>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B3:I37"/>
  <sheetViews>
    <sheetView workbookViewId="0">
      <selection activeCell="I4" sqref="I4"/>
    </sheetView>
  </sheetViews>
  <sheetFormatPr defaultColWidth="9.140625" defaultRowHeight="15"/>
  <cols>
    <col min="1" max="1" width="1.7109375" style="1" customWidth="1"/>
    <col min="2" max="2" width="40.28515625" style="1" customWidth="1"/>
    <col min="3" max="4" width="16.42578125" style="1" customWidth="1"/>
    <col min="5" max="5" width="14.85546875" style="1" customWidth="1"/>
    <col min="6" max="16384" width="9.140625" style="1"/>
  </cols>
  <sheetData>
    <row r="3" spans="2:9">
      <c r="H3" s="49" t="s">
        <v>30</v>
      </c>
    </row>
    <row r="5" spans="2:9">
      <c r="C5" s="2"/>
      <c r="I5" s="11"/>
    </row>
    <row r="6" spans="2:9">
      <c r="C6" s="2"/>
      <c r="I6" s="11"/>
    </row>
    <row r="7" spans="2:9" ht="18.75">
      <c r="B7" s="54" t="s">
        <v>318</v>
      </c>
      <c r="C7" s="6"/>
      <c r="D7" s="6"/>
      <c r="E7" s="6"/>
      <c r="F7" s="6"/>
      <c r="G7" s="11"/>
      <c r="H7" s="11"/>
      <c r="I7" s="11"/>
    </row>
    <row r="8" spans="2:9">
      <c r="I8" s="11"/>
    </row>
    <row r="9" spans="2:9">
      <c r="B9" s="52" t="s">
        <v>319</v>
      </c>
      <c r="C9" s="65" t="s">
        <v>269</v>
      </c>
      <c r="D9" s="65" t="s">
        <v>309</v>
      </c>
      <c r="E9" s="65" t="s">
        <v>271</v>
      </c>
    </row>
    <row r="10" spans="2:9">
      <c r="B10" s="1" t="s">
        <v>285</v>
      </c>
      <c r="C10" s="9">
        <v>32</v>
      </c>
      <c r="D10" s="9">
        <v>0</v>
      </c>
      <c r="E10" s="9">
        <v>32</v>
      </c>
      <c r="F10" s="12"/>
    </row>
    <row r="11" spans="2:9">
      <c r="B11" s="1" t="s">
        <v>286</v>
      </c>
      <c r="C11" s="9">
        <v>308</v>
      </c>
      <c r="D11" s="9">
        <v>229</v>
      </c>
      <c r="E11" s="9">
        <v>537</v>
      </c>
      <c r="F11" s="12"/>
    </row>
    <row r="12" spans="2:9">
      <c r="B12" s="1" t="s">
        <v>287</v>
      </c>
      <c r="C12" s="9">
        <v>21</v>
      </c>
      <c r="D12" s="9">
        <v>8</v>
      </c>
      <c r="E12" s="9">
        <v>29</v>
      </c>
      <c r="F12" s="12"/>
    </row>
    <row r="13" spans="2:9">
      <c r="B13" s="1" t="s">
        <v>288</v>
      </c>
      <c r="C13" s="9">
        <v>6</v>
      </c>
      <c r="D13" s="9">
        <v>0</v>
      </c>
      <c r="E13" s="9">
        <v>6</v>
      </c>
      <c r="F13" s="12"/>
    </row>
    <row r="14" spans="2:9">
      <c r="B14" s="1" t="s">
        <v>289</v>
      </c>
      <c r="C14" s="9">
        <v>164</v>
      </c>
      <c r="D14" s="9">
        <v>182</v>
      </c>
      <c r="E14" s="9">
        <v>346</v>
      </c>
      <c r="F14" s="12"/>
    </row>
    <row r="15" spans="2:9">
      <c r="B15" s="1" t="s">
        <v>291</v>
      </c>
      <c r="C15" s="9">
        <v>24</v>
      </c>
      <c r="D15" s="9">
        <v>0</v>
      </c>
      <c r="E15" s="9">
        <v>24</v>
      </c>
      <c r="F15" s="12"/>
    </row>
    <row r="16" spans="2:9">
      <c r="B16" s="1" t="s">
        <v>292</v>
      </c>
      <c r="C16" s="9">
        <v>131</v>
      </c>
      <c r="D16" s="9">
        <v>124</v>
      </c>
      <c r="E16" s="9">
        <v>255</v>
      </c>
      <c r="F16" s="12"/>
    </row>
    <row r="17" spans="2:8">
      <c r="B17" s="1" t="s">
        <v>293</v>
      </c>
      <c r="C17" s="9">
        <v>3</v>
      </c>
      <c r="D17" s="9">
        <v>0</v>
      </c>
      <c r="E17" s="9">
        <v>3</v>
      </c>
      <c r="F17" s="12"/>
    </row>
    <row r="18" spans="2:8">
      <c r="B18" s="1" t="s">
        <v>294</v>
      </c>
      <c r="C18" s="9">
        <v>93</v>
      </c>
      <c r="D18" s="9">
        <v>66</v>
      </c>
      <c r="E18" s="9">
        <v>159</v>
      </c>
      <c r="F18" s="12"/>
    </row>
    <row r="19" spans="2:8">
      <c r="B19" s="1" t="s">
        <v>295</v>
      </c>
      <c r="C19" s="9">
        <v>0</v>
      </c>
      <c r="D19" s="9">
        <v>16</v>
      </c>
      <c r="E19" s="9">
        <v>16</v>
      </c>
      <c r="F19" s="12"/>
    </row>
    <row r="20" spans="2:8">
      <c r="B20" s="1" t="s">
        <v>296</v>
      </c>
      <c r="C20" s="9">
        <v>41</v>
      </c>
      <c r="D20" s="9">
        <v>16</v>
      </c>
      <c r="E20" s="9">
        <v>57</v>
      </c>
      <c r="F20" s="12"/>
    </row>
    <row r="21" spans="2:8">
      <c r="B21" s="1" t="s">
        <v>297</v>
      </c>
      <c r="C21" s="9">
        <v>0</v>
      </c>
      <c r="D21" s="9">
        <v>2</v>
      </c>
      <c r="E21" s="9">
        <v>2</v>
      </c>
      <c r="F21" s="12"/>
    </row>
    <row r="22" spans="2:8">
      <c r="B22" s="1" t="s">
        <v>298</v>
      </c>
      <c r="C22" s="9">
        <v>16</v>
      </c>
      <c r="D22" s="9">
        <v>0</v>
      </c>
      <c r="E22" s="9">
        <v>16</v>
      </c>
      <c r="F22" s="12"/>
    </row>
    <row r="23" spans="2:8">
      <c r="B23" s="1" t="s">
        <v>299</v>
      </c>
      <c r="C23" s="9">
        <v>14</v>
      </c>
      <c r="D23" s="9">
        <v>0</v>
      </c>
      <c r="E23" s="9">
        <v>14</v>
      </c>
      <c r="F23" s="12"/>
    </row>
    <row r="24" spans="2:8">
      <c r="B24" s="1" t="s">
        <v>300</v>
      </c>
      <c r="C24" s="9">
        <v>156</v>
      </c>
      <c r="D24" s="9">
        <v>136</v>
      </c>
      <c r="E24" s="9">
        <v>292</v>
      </c>
      <c r="F24" s="12"/>
    </row>
    <row r="25" spans="2:8">
      <c r="B25" s="1" t="s">
        <v>301</v>
      </c>
      <c r="C25" s="9">
        <v>66</v>
      </c>
      <c r="D25" s="9">
        <v>118</v>
      </c>
      <c r="E25" s="9">
        <v>184</v>
      </c>
      <c r="F25" s="12"/>
    </row>
    <row r="26" spans="2:8">
      <c r="B26" s="1" t="s">
        <v>303</v>
      </c>
      <c r="C26" s="9">
        <v>0</v>
      </c>
      <c r="D26" s="9">
        <v>87</v>
      </c>
      <c r="E26" s="9">
        <v>87</v>
      </c>
      <c r="F26" s="12"/>
    </row>
    <row r="27" spans="2:8">
      <c r="B27" s="1" t="s">
        <v>304</v>
      </c>
      <c r="C27" s="9">
        <v>26</v>
      </c>
      <c r="D27" s="9">
        <v>110</v>
      </c>
      <c r="E27" s="9">
        <v>136</v>
      </c>
      <c r="F27" s="12"/>
    </row>
    <row r="28" spans="2:8">
      <c r="B28" s="1" t="s">
        <v>305</v>
      </c>
      <c r="C28" s="9">
        <v>3</v>
      </c>
      <c r="D28" s="9">
        <v>0</v>
      </c>
      <c r="E28" s="9">
        <v>3</v>
      </c>
      <c r="F28" s="12"/>
    </row>
    <row r="29" spans="2:8">
      <c r="B29" s="11" t="s">
        <v>306</v>
      </c>
      <c r="C29" s="21">
        <v>431</v>
      </c>
      <c r="D29" s="21">
        <v>83</v>
      </c>
      <c r="E29" s="21">
        <v>514</v>
      </c>
      <c r="F29" s="12"/>
      <c r="G29" s="11"/>
      <c r="H29" s="11"/>
    </row>
    <row r="30" spans="2:8">
      <c r="B30" s="11" t="s">
        <v>308</v>
      </c>
      <c r="C30" s="21">
        <v>221</v>
      </c>
      <c r="D30" s="21">
        <v>81</v>
      </c>
      <c r="E30" s="21">
        <v>302</v>
      </c>
      <c r="F30" s="12"/>
      <c r="G30" s="11"/>
      <c r="H30" s="11"/>
    </row>
    <row r="31" spans="2:8">
      <c r="B31" s="6" t="s">
        <v>28</v>
      </c>
      <c r="C31" s="24">
        <v>1756</v>
      </c>
      <c r="D31" s="24">
        <v>1258</v>
      </c>
      <c r="E31" s="24">
        <v>3014</v>
      </c>
      <c r="F31" s="71"/>
      <c r="G31" s="11"/>
      <c r="H31" s="11"/>
    </row>
    <row r="32" spans="2:8">
      <c r="B32" s="1" t="s">
        <v>252</v>
      </c>
    </row>
    <row r="35" spans="2:9" ht="23.25" customHeight="1">
      <c r="B35" s="127" t="s">
        <v>323</v>
      </c>
      <c r="C35" s="128"/>
      <c r="D35" s="128"/>
      <c r="E35" s="128"/>
      <c r="F35" s="128"/>
      <c r="G35" s="128"/>
      <c r="H35" s="128"/>
      <c r="I35" s="135"/>
    </row>
    <row r="36" spans="2:9" ht="93" customHeight="1">
      <c r="B36" s="129" t="s">
        <v>325</v>
      </c>
      <c r="C36" s="130"/>
      <c r="D36" s="130"/>
      <c r="E36" s="130"/>
      <c r="F36" s="130"/>
      <c r="G36" s="130"/>
      <c r="H36" s="130"/>
      <c r="I36" s="131"/>
    </row>
    <row r="37" spans="2:9" ht="11.25" customHeight="1">
      <c r="B37" s="132"/>
      <c r="C37" s="133"/>
      <c r="D37" s="133"/>
      <c r="E37" s="133"/>
      <c r="F37" s="133"/>
      <c r="G37" s="133"/>
      <c r="H37" s="133"/>
      <c r="I37" s="134"/>
    </row>
  </sheetData>
  <mergeCells count="2">
    <mergeCell ref="B35:I35"/>
    <mergeCell ref="B36:I37"/>
  </mergeCells>
  <hyperlinks>
    <hyperlink ref="H3" location="'Índex '!A1" display="Tornar a l'índex"/>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B3:I37"/>
  <sheetViews>
    <sheetView workbookViewId="0">
      <selection activeCell="I4" sqref="I4"/>
    </sheetView>
  </sheetViews>
  <sheetFormatPr defaultColWidth="9.140625" defaultRowHeight="15"/>
  <cols>
    <col min="1" max="1" width="1.7109375" style="1" customWidth="1"/>
    <col min="2" max="2" width="36.140625" style="1" customWidth="1"/>
    <col min="3" max="3" width="20.140625" style="1" customWidth="1"/>
    <col min="4" max="4" width="22.28515625" style="1" customWidth="1"/>
    <col min="5" max="5" width="20.140625" style="1" customWidth="1"/>
    <col min="6" max="16384" width="9.140625" style="1"/>
  </cols>
  <sheetData>
    <row r="3" spans="2:9">
      <c r="F3" s="49" t="s">
        <v>30</v>
      </c>
    </row>
    <row r="5" spans="2:9">
      <c r="C5" s="2"/>
    </row>
    <row r="6" spans="2:9">
      <c r="C6" s="2"/>
    </row>
    <row r="7" spans="2:9" ht="18.75">
      <c r="B7" s="54" t="s">
        <v>317</v>
      </c>
      <c r="C7" s="6"/>
      <c r="D7" s="6"/>
      <c r="E7" s="6"/>
      <c r="F7" s="6"/>
      <c r="G7" s="11"/>
      <c r="H7" s="11"/>
      <c r="I7" s="11"/>
    </row>
    <row r="8" spans="2:9">
      <c r="H8" s="11"/>
      <c r="I8" s="11"/>
    </row>
    <row r="9" spans="2:9">
      <c r="B9" s="74" t="s">
        <v>319</v>
      </c>
      <c r="C9" s="75" t="s">
        <v>320</v>
      </c>
      <c r="D9" s="75" t="s">
        <v>322</v>
      </c>
      <c r="E9" s="75" t="s">
        <v>321</v>
      </c>
    </row>
    <row r="10" spans="2:9">
      <c r="B10" s="72" t="s">
        <v>301</v>
      </c>
      <c r="C10" s="72">
        <v>0.1164021164021164</v>
      </c>
      <c r="D10" s="72">
        <v>0.24032586558044808</v>
      </c>
      <c r="E10" s="72">
        <v>0.17391304347826086</v>
      </c>
    </row>
    <row r="11" spans="2:9">
      <c r="B11" s="72" t="s">
        <v>294</v>
      </c>
      <c r="C11" s="72">
        <v>0.13439306358381503</v>
      </c>
      <c r="D11" s="72">
        <v>0.1045958795562599</v>
      </c>
      <c r="E11" s="72">
        <v>0.12018140589569161</v>
      </c>
    </row>
    <row r="12" spans="2:9">
      <c r="B12" s="72" t="s">
        <v>286</v>
      </c>
      <c r="C12" s="72">
        <v>0.12040656763096169</v>
      </c>
      <c r="D12" s="72">
        <v>9.0729001584786056E-2</v>
      </c>
      <c r="E12" s="72">
        <v>0.10566706021251476</v>
      </c>
    </row>
    <row r="13" spans="2:9">
      <c r="B13" s="72" t="s">
        <v>295</v>
      </c>
      <c r="C13" s="72">
        <v>0</v>
      </c>
      <c r="D13" s="72">
        <v>0.2318840579710145</v>
      </c>
      <c r="E13" s="72">
        <v>0.1038961038961039</v>
      </c>
    </row>
    <row r="14" spans="2:9">
      <c r="B14" s="72" t="s">
        <v>292</v>
      </c>
      <c r="C14" s="72">
        <v>0.10147172734314484</v>
      </c>
      <c r="D14" s="72">
        <v>9.657320872274143E-2</v>
      </c>
      <c r="E14" s="72">
        <v>9.9029126213592236E-2</v>
      </c>
    </row>
    <row r="15" spans="2:9">
      <c r="B15" s="72" t="s">
        <v>291</v>
      </c>
      <c r="C15" s="72">
        <v>0.13636363636363635</v>
      </c>
      <c r="D15" s="72">
        <v>0</v>
      </c>
      <c r="E15" s="72">
        <v>9.375E-2</v>
      </c>
    </row>
    <row r="16" spans="2:9">
      <c r="B16" s="72" t="s">
        <v>289</v>
      </c>
      <c r="C16" s="72">
        <v>6.4187866927592957E-2</v>
      </c>
      <c r="D16" s="72">
        <v>0.14832925835370822</v>
      </c>
      <c r="E16" s="72">
        <v>9.1485986250661025E-2</v>
      </c>
    </row>
    <row r="17" spans="2:6">
      <c r="B17" s="72" t="s">
        <v>308</v>
      </c>
      <c r="C17" s="72">
        <v>9.5135600516573396E-2</v>
      </c>
      <c r="D17" s="72">
        <v>6.744379683597003E-2</v>
      </c>
      <c r="E17" s="72">
        <v>8.5698070374574345E-2</v>
      </c>
    </row>
    <row r="18" spans="2:6">
      <c r="B18" s="72" t="s">
        <v>287</v>
      </c>
      <c r="C18" s="72">
        <v>8.5365853658536592E-2</v>
      </c>
      <c r="D18" s="72">
        <v>8.0808080808080815E-2</v>
      </c>
      <c r="E18" s="72">
        <v>8.4057971014492749E-2</v>
      </c>
    </row>
    <row r="19" spans="2:6">
      <c r="B19" s="72" t="s">
        <v>306</v>
      </c>
      <c r="C19" s="72">
        <v>0.11598493003229279</v>
      </c>
      <c r="D19" s="72">
        <v>3.2510771641206422E-2</v>
      </c>
      <c r="E19" s="72">
        <v>8.1990748125697885E-2</v>
      </c>
    </row>
    <row r="20" spans="2:6">
      <c r="B20" s="72" t="s">
        <v>303</v>
      </c>
      <c r="C20" s="72">
        <v>0</v>
      </c>
      <c r="D20" s="72">
        <v>0.12016574585635359</v>
      </c>
      <c r="E20" s="72">
        <v>6.3272727272727272E-2</v>
      </c>
    </row>
    <row r="21" spans="2:6">
      <c r="B21" s="72" t="s">
        <v>300</v>
      </c>
      <c r="C21" s="72">
        <v>4.2692939244663386E-2</v>
      </c>
      <c r="D21" s="72">
        <v>4.8295454545454544E-2</v>
      </c>
      <c r="E21" s="72">
        <v>4.5131375579598149E-2</v>
      </c>
    </row>
    <row r="22" spans="2:6" ht="17.25" customHeight="1">
      <c r="B22" s="72" t="s">
        <v>299</v>
      </c>
      <c r="C22" s="72">
        <v>4.0345821325648415E-2</v>
      </c>
      <c r="D22" s="72">
        <v>0</v>
      </c>
      <c r="E22" s="72">
        <v>3.1746031746031744E-2</v>
      </c>
    </row>
    <row r="23" spans="2:6">
      <c r="B23" s="72" t="s">
        <v>305</v>
      </c>
      <c r="C23" s="72">
        <v>2.4193548387096774E-2</v>
      </c>
      <c r="D23" s="61" t="s">
        <v>326</v>
      </c>
      <c r="E23" s="72">
        <v>2.4193548387096774E-2</v>
      </c>
    </row>
    <row r="24" spans="2:6">
      <c r="B24" s="72" t="s">
        <v>296</v>
      </c>
      <c r="C24" s="72">
        <v>1.3094857872884063E-2</v>
      </c>
      <c r="D24" s="72">
        <v>3.800475059382423E-2</v>
      </c>
      <c r="E24" s="72">
        <v>1.6047297297297296E-2</v>
      </c>
    </row>
    <row r="25" spans="2:6">
      <c r="B25" s="72" t="s">
        <v>293</v>
      </c>
      <c r="C25" s="72">
        <v>1.7543859649122806E-2</v>
      </c>
      <c r="D25" s="72">
        <v>0</v>
      </c>
      <c r="E25" s="72">
        <v>1.5384615384615385E-2</v>
      </c>
    </row>
    <row r="26" spans="2:6">
      <c r="B26" s="72" t="s">
        <v>304</v>
      </c>
      <c r="C26" s="72">
        <v>4.6990782577263687E-3</v>
      </c>
      <c r="D26" s="72">
        <v>2.9443254817987152E-2</v>
      </c>
      <c r="E26" s="72">
        <v>1.467256446218578E-2</v>
      </c>
    </row>
    <row r="27" spans="2:6">
      <c r="B27" s="72" t="s">
        <v>285</v>
      </c>
      <c r="C27" s="72">
        <v>1.8443804034582133E-2</v>
      </c>
      <c r="D27" s="72">
        <v>0</v>
      </c>
      <c r="E27" s="72">
        <v>1.0634762379528082E-2</v>
      </c>
    </row>
    <row r="28" spans="2:6">
      <c r="B28" s="72" t="s">
        <v>288</v>
      </c>
      <c r="C28" s="72">
        <v>1.8987341772151899E-2</v>
      </c>
      <c r="D28" s="72">
        <v>0</v>
      </c>
      <c r="E28" s="72">
        <v>9.4637223974763408E-3</v>
      </c>
    </row>
    <row r="29" spans="2:6">
      <c r="B29" s="72" t="s">
        <v>298</v>
      </c>
      <c r="C29" s="72">
        <v>9.6385542168674707E-3</v>
      </c>
      <c r="D29" s="72">
        <v>0</v>
      </c>
      <c r="E29" s="72">
        <v>6.6417600664176006E-3</v>
      </c>
    </row>
    <row r="30" spans="2:6">
      <c r="B30" s="72" t="s">
        <v>297</v>
      </c>
      <c r="C30" s="72">
        <v>0</v>
      </c>
      <c r="D30" s="72">
        <v>2.2727272727272728E-2</v>
      </c>
      <c r="E30" s="72">
        <v>7.7101002313030066E-4</v>
      </c>
    </row>
    <row r="31" spans="2:6">
      <c r="B31" s="73" t="s">
        <v>28</v>
      </c>
      <c r="C31" s="73">
        <v>5.1141658900279587E-2</v>
      </c>
      <c r="D31" s="73">
        <v>6.1657599372641279E-2</v>
      </c>
      <c r="E31" s="73">
        <v>5.506129085295676E-2</v>
      </c>
      <c r="F31" s="6"/>
    </row>
    <row r="32" spans="2:6">
      <c r="B32" s="1" t="s">
        <v>252</v>
      </c>
    </row>
    <row r="33" spans="2:8">
      <c r="B33" s="1" t="s">
        <v>327</v>
      </c>
    </row>
    <row r="35" spans="2:8" ht="23.25" customHeight="1">
      <c r="B35" s="127" t="s">
        <v>323</v>
      </c>
      <c r="C35" s="128"/>
      <c r="D35" s="128"/>
      <c r="E35" s="128"/>
      <c r="F35" s="128"/>
      <c r="G35" s="128"/>
      <c r="H35" s="135"/>
    </row>
    <row r="36" spans="2:8" ht="99" customHeight="1">
      <c r="B36" s="129" t="s">
        <v>324</v>
      </c>
      <c r="C36" s="130"/>
      <c r="D36" s="130"/>
      <c r="E36" s="130"/>
      <c r="F36" s="130"/>
      <c r="G36" s="130"/>
      <c r="H36" s="131"/>
    </row>
    <row r="37" spans="2:8" ht="82.5" customHeight="1">
      <c r="B37" s="132"/>
      <c r="C37" s="133"/>
      <c r="D37" s="133"/>
      <c r="E37" s="133"/>
      <c r="F37" s="133"/>
      <c r="G37" s="133"/>
      <c r="H37" s="134"/>
    </row>
  </sheetData>
  <mergeCells count="2">
    <mergeCell ref="B35:H35"/>
    <mergeCell ref="B36:H37"/>
  </mergeCells>
  <hyperlinks>
    <hyperlink ref="F3" location="'Índex '!A1" display="Tornar a l'índex"/>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B4:O17"/>
  <sheetViews>
    <sheetView zoomScaleNormal="100" workbookViewId="0">
      <selection activeCell="I4" sqref="I4"/>
    </sheetView>
  </sheetViews>
  <sheetFormatPr defaultColWidth="9.140625" defaultRowHeight="15"/>
  <cols>
    <col min="1" max="1" width="1.42578125" style="1" customWidth="1"/>
    <col min="2" max="2" width="17.85546875" style="1" customWidth="1"/>
    <col min="3" max="3" width="22.42578125" style="1" customWidth="1"/>
    <col min="4" max="4" width="12.7109375" style="1" customWidth="1"/>
    <col min="5" max="16384" width="9.140625" style="1"/>
  </cols>
  <sheetData>
    <row r="4" spans="2:15">
      <c r="I4" s="49" t="s">
        <v>30</v>
      </c>
    </row>
    <row r="7" spans="2:15" ht="18.75">
      <c r="B7" s="54" t="s">
        <v>328</v>
      </c>
      <c r="C7" s="6"/>
      <c r="D7" s="6"/>
      <c r="E7" s="6"/>
      <c r="F7" s="6"/>
      <c r="G7" s="6"/>
      <c r="M7" s="25"/>
    </row>
    <row r="8" spans="2:15">
      <c r="K8" s="20"/>
      <c r="M8" s="25"/>
    </row>
    <row r="9" spans="2:15">
      <c r="B9" s="52" t="s">
        <v>267</v>
      </c>
      <c r="C9" s="53" t="s">
        <v>179</v>
      </c>
      <c r="D9" s="53" t="s">
        <v>31</v>
      </c>
      <c r="E9" s="53" t="s">
        <v>28</v>
      </c>
      <c r="M9" s="25"/>
      <c r="O9" s="11"/>
    </row>
    <row r="10" spans="2:15" ht="22.5" customHeight="1">
      <c r="B10" s="25" t="s">
        <v>269</v>
      </c>
      <c r="C10" s="21">
        <v>3203</v>
      </c>
      <c r="D10" s="21">
        <v>12501</v>
      </c>
      <c r="E10" s="21">
        <v>15704</v>
      </c>
      <c r="M10" s="25"/>
      <c r="O10" s="11"/>
    </row>
    <row r="11" spans="2:15" ht="22.5" customHeight="1">
      <c r="B11" s="25" t="s">
        <v>309</v>
      </c>
      <c r="C11" s="21">
        <v>622</v>
      </c>
      <c r="D11" s="21">
        <v>0</v>
      </c>
      <c r="E11" s="21">
        <v>622</v>
      </c>
      <c r="M11" s="25"/>
      <c r="O11" s="11"/>
    </row>
    <row r="12" spans="2:15" ht="22.5" customHeight="1">
      <c r="B12" s="76" t="s">
        <v>271</v>
      </c>
      <c r="C12" s="77">
        <v>3825</v>
      </c>
      <c r="D12" s="77">
        <v>12501</v>
      </c>
      <c r="E12" s="77">
        <v>16326</v>
      </c>
      <c r="F12" s="6"/>
      <c r="G12" s="6"/>
      <c r="K12" s="11"/>
      <c r="L12" s="11"/>
      <c r="N12" s="11"/>
      <c r="O12" s="11"/>
    </row>
    <row r="13" spans="2:15">
      <c r="B13" s="1" t="s">
        <v>252</v>
      </c>
      <c r="C13" s="11"/>
      <c r="D13" s="11"/>
      <c r="E13" s="11"/>
      <c r="F13" s="11"/>
      <c r="M13" s="25"/>
    </row>
    <row r="15" spans="2:15" ht="23.25" customHeight="1">
      <c r="B15" s="127" t="s">
        <v>323</v>
      </c>
      <c r="C15" s="128"/>
      <c r="D15" s="128"/>
      <c r="E15" s="128"/>
      <c r="F15" s="128"/>
      <c r="G15" s="128"/>
      <c r="H15" s="128"/>
      <c r="I15" s="23"/>
    </row>
    <row r="16" spans="2:15" ht="99" customHeight="1">
      <c r="B16" s="129" t="s">
        <v>329</v>
      </c>
      <c r="C16" s="130"/>
      <c r="D16" s="130"/>
      <c r="E16" s="130"/>
      <c r="F16" s="130"/>
      <c r="G16" s="130"/>
      <c r="H16" s="130"/>
      <c r="I16" s="131"/>
    </row>
    <row r="17" spans="2:9" ht="55.5" customHeight="1">
      <c r="B17" s="132"/>
      <c r="C17" s="133"/>
      <c r="D17" s="133"/>
      <c r="E17" s="133"/>
      <c r="F17" s="133"/>
      <c r="G17" s="133"/>
      <c r="H17" s="133"/>
      <c r="I17" s="134"/>
    </row>
  </sheetData>
  <mergeCells count="2">
    <mergeCell ref="B15:H15"/>
    <mergeCell ref="B16:I17"/>
  </mergeCells>
  <hyperlinks>
    <hyperlink ref="I4" location="'Índex '!A1" display="Tornar a l'índex"/>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dimension ref="B4:M19"/>
  <sheetViews>
    <sheetView workbookViewId="0">
      <selection activeCell="I4" sqref="I4"/>
    </sheetView>
  </sheetViews>
  <sheetFormatPr defaultColWidth="9.140625" defaultRowHeight="15"/>
  <cols>
    <col min="1" max="1" width="2" style="1" customWidth="1"/>
    <col min="2" max="2" width="21.5703125" style="1" customWidth="1"/>
    <col min="3" max="3" width="19.5703125" style="1" customWidth="1"/>
    <col min="4" max="4" width="11" style="1" bestFit="1" customWidth="1"/>
    <col min="5" max="5" width="12" style="1" bestFit="1" customWidth="1"/>
    <col min="6" max="16384" width="9.140625" style="1"/>
  </cols>
  <sheetData>
    <row r="4" spans="2:13">
      <c r="H4" s="78"/>
      <c r="I4" s="49" t="s">
        <v>30</v>
      </c>
    </row>
    <row r="7" spans="2:13" ht="18.75">
      <c r="B7" s="54" t="s">
        <v>331</v>
      </c>
      <c r="C7" s="6"/>
      <c r="D7" s="6"/>
      <c r="E7" s="6"/>
      <c r="F7" s="6"/>
      <c r="G7" s="6"/>
      <c r="H7" s="6"/>
      <c r="M7" s="25"/>
    </row>
    <row r="9" spans="2:13">
      <c r="B9" s="6" t="s">
        <v>267</v>
      </c>
      <c r="C9" s="6" t="s">
        <v>176</v>
      </c>
      <c r="D9" s="6" t="s">
        <v>177</v>
      </c>
      <c r="E9" s="6" t="s">
        <v>28</v>
      </c>
    </row>
    <row r="10" spans="2:13" ht="20.25" customHeight="1">
      <c r="B10" s="19" t="s">
        <v>3</v>
      </c>
      <c r="C10" s="9">
        <v>9590</v>
      </c>
      <c r="D10" s="9">
        <v>6114</v>
      </c>
      <c r="E10" s="9">
        <v>15704</v>
      </c>
    </row>
    <row r="11" spans="2:13" ht="20.25" customHeight="1">
      <c r="B11" s="1" t="s">
        <v>309</v>
      </c>
      <c r="C11" s="9">
        <v>424</v>
      </c>
      <c r="D11" s="9">
        <v>198</v>
      </c>
      <c r="E11" s="9">
        <v>622</v>
      </c>
    </row>
    <row r="12" spans="2:13" ht="20.25" customHeight="1">
      <c r="B12" s="6" t="s">
        <v>271</v>
      </c>
      <c r="C12" s="24">
        <v>10014</v>
      </c>
      <c r="D12" s="24">
        <v>6312</v>
      </c>
      <c r="E12" s="24">
        <v>16326</v>
      </c>
      <c r="F12" s="6"/>
      <c r="G12" s="6"/>
      <c r="H12" s="6"/>
    </row>
    <row r="13" spans="2:13">
      <c r="B13" s="1" t="s">
        <v>252</v>
      </c>
      <c r="C13" s="68"/>
      <c r="D13" s="68"/>
      <c r="E13" s="68"/>
    </row>
    <row r="14" spans="2:13">
      <c r="C14" s="11"/>
      <c r="D14" s="11"/>
      <c r="E14" s="11"/>
      <c r="F14" s="11"/>
      <c r="M14" s="25"/>
    </row>
    <row r="16" spans="2:13" ht="23.25" customHeight="1">
      <c r="B16" s="127" t="s">
        <v>323</v>
      </c>
      <c r="C16" s="128"/>
      <c r="D16" s="128"/>
      <c r="E16" s="128"/>
      <c r="F16" s="128"/>
      <c r="G16" s="128"/>
      <c r="H16" s="128"/>
      <c r="I16" s="23"/>
    </row>
    <row r="17" spans="2:13" ht="63.75" customHeight="1">
      <c r="B17" s="129" t="s">
        <v>330</v>
      </c>
      <c r="C17" s="130"/>
      <c r="D17" s="130"/>
      <c r="E17" s="130"/>
      <c r="F17" s="130"/>
      <c r="G17" s="130"/>
      <c r="H17" s="130"/>
      <c r="I17" s="131"/>
    </row>
    <row r="18" spans="2:13" ht="20.25" customHeight="1">
      <c r="B18" s="132"/>
      <c r="C18" s="133"/>
      <c r="D18" s="133"/>
      <c r="E18" s="133"/>
      <c r="F18" s="133"/>
      <c r="G18" s="133"/>
      <c r="H18" s="133"/>
      <c r="I18" s="134"/>
    </row>
    <row r="19" spans="2:13">
      <c r="C19" s="11"/>
      <c r="D19" s="11"/>
      <c r="E19" s="11"/>
      <c r="F19" s="11"/>
      <c r="M19" s="25"/>
    </row>
  </sheetData>
  <mergeCells count="2">
    <mergeCell ref="B16:H16"/>
    <mergeCell ref="B17:I18"/>
  </mergeCells>
  <hyperlinks>
    <hyperlink ref="I4" location="'Índex '!A1" display="Tornar a l'índex"/>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dimension ref="B4:N28"/>
  <sheetViews>
    <sheetView topLeftCell="A4" zoomScaleNormal="100" workbookViewId="0">
      <selection activeCell="I4" sqref="I4"/>
    </sheetView>
  </sheetViews>
  <sheetFormatPr defaultColWidth="9.140625" defaultRowHeight="15"/>
  <cols>
    <col min="1" max="1" width="1.7109375" style="1" customWidth="1"/>
    <col min="2" max="2" width="40.5703125" style="1" customWidth="1"/>
    <col min="3" max="3" width="15.85546875" style="1" customWidth="1"/>
    <col min="4" max="4" width="17" style="1" customWidth="1"/>
    <col min="5" max="5" width="14.7109375" style="1" customWidth="1"/>
    <col min="6" max="6" width="16.42578125" style="1" customWidth="1"/>
    <col min="7" max="9" width="7" style="1" customWidth="1"/>
    <col min="10" max="10" width="29.28515625" style="1" bestFit="1" customWidth="1"/>
    <col min="11" max="11" width="12.7109375" style="1" bestFit="1" customWidth="1"/>
    <col min="12" max="16384" width="9.140625" style="1"/>
  </cols>
  <sheetData>
    <row r="4" spans="2:14">
      <c r="I4" s="49" t="s">
        <v>30</v>
      </c>
    </row>
    <row r="7" spans="2:14" ht="18.75">
      <c r="B7" s="54" t="s">
        <v>331</v>
      </c>
      <c r="C7" s="54"/>
      <c r="D7" s="6"/>
      <c r="E7" s="6"/>
      <c r="F7" s="11"/>
      <c r="G7" s="11"/>
      <c r="H7" s="11"/>
      <c r="I7" s="11"/>
      <c r="N7" s="25"/>
    </row>
    <row r="9" spans="2:14" ht="17.25" customHeight="1">
      <c r="B9" s="52" t="s">
        <v>178</v>
      </c>
      <c r="C9" s="81" t="s">
        <v>3</v>
      </c>
      <c r="D9" s="53" t="s">
        <v>309</v>
      </c>
      <c r="E9" s="81" t="s">
        <v>271</v>
      </c>
      <c r="F9" s="79"/>
      <c r="G9" s="79"/>
      <c r="H9" s="79"/>
      <c r="I9" s="79"/>
      <c r="J9" s="79"/>
    </row>
    <row r="10" spans="2:14" ht="18" customHeight="1">
      <c r="B10" s="25" t="s">
        <v>332</v>
      </c>
      <c r="C10" s="59">
        <v>0</v>
      </c>
      <c r="D10" s="59">
        <v>6.4308681672025723E-3</v>
      </c>
      <c r="E10" s="59">
        <v>2.4500796275878968E-4</v>
      </c>
      <c r="F10" s="59"/>
      <c r="G10" s="59"/>
      <c r="H10" s="59"/>
      <c r="I10" s="21"/>
      <c r="J10" s="21"/>
    </row>
    <row r="11" spans="2:14" ht="18" customHeight="1">
      <c r="B11" s="25" t="s">
        <v>286</v>
      </c>
      <c r="C11" s="59">
        <v>0.22370096790626592</v>
      </c>
      <c r="D11" s="59">
        <v>9.1639871382636656E-2</v>
      </c>
      <c r="E11" s="59">
        <v>0.21866960676221978</v>
      </c>
      <c r="F11" s="59"/>
      <c r="G11" s="59"/>
      <c r="H11" s="59"/>
      <c r="I11" s="21"/>
      <c r="J11" s="21"/>
    </row>
    <row r="12" spans="2:14" ht="18" customHeight="1">
      <c r="B12" s="25" t="s">
        <v>289</v>
      </c>
      <c r="C12" s="59">
        <v>6.3678043810494148E-2</v>
      </c>
      <c r="D12" s="59">
        <v>0</v>
      </c>
      <c r="E12" s="59">
        <v>6.1251990689697416E-2</v>
      </c>
      <c r="F12" s="59"/>
      <c r="G12" s="59"/>
      <c r="H12" s="59"/>
      <c r="I12" s="21"/>
      <c r="J12" s="21"/>
    </row>
    <row r="13" spans="2:14" ht="18" customHeight="1">
      <c r="B13" s="25" t="s">
        <v>292</v>
      </c>
      <c r="C13" s="59">
        <v>2.2223637289862454E-2</v>
      </c>
      <c r="D13" s="59">
        <v>0</v>
      </c>
      <c r="E13" s="59">
        <v>2.1376944750704396E-2</v>
      </c>
      <c r="F13" s="59"/>
      <c r="G13" s="59"/>
      <c r="H13" s="59"/>
      <c r="I13" s="21"/>
      <c r="J13" s="21"/>
    </row>
    <row r="14" spans="2:14" ht="18" customHeight="1">
      <c r="B14" s="25" t="s">
        <v>333</v>
      </c>
      <c r="C14" s="59">
        <v>7.0682628629648494E-3</v>
      </c>
      <c r="D14" s="59">
        <v>0</v>
      </c>
      <c r="E14" s="59">
        <v>6.7989709665564127E-3</v>
      </c>
      <c r="F14" s="59"/>
      <c r="G14" s="59"/>
      <c r="H14" s="59"/>
      <c r="I14" s="21"/>
      <c r="J14" s="21"/>
    </row>
    <row r="15" spans="2:14" ht="18" customHeight="1">
      <c r="B15" s="25" t="s">
        <v>296</v>
      </c>
      <c r="C15" s="59">
        <v>2.2287315333672951E-3</v>
      </c>
      <c r="D15" s="59">
        <v>0</v>
      </c>
      <c r="E15" s="59">
        <v>2.1438196741394096E-3</v>
      </c>
      <c r="F15" s="59"/>
      <c r="G15" s="59"/>
      <c r="H15" s="59"/>
      <c r="I15" s="21"/>
      <c r="J15" s="21"/>
    </row>
    <row r="16" spans="2:14" ht="18" customHeight="1">
      <c r="B16" s="25" t="s">
        <v>297</v>
      </c>
      <c r="C16" s="59">
        <v>6.8772287315333677E-3</v>
      </c>
      <c r="D16" s="59">
        <v>0.15434083601286175</v>
      </c>
      <c r="E16" s="59">
        <v>1.2495406100698273E-2</v>
      </c>
      <c r="F16" s="59"/>
      <c r="G16" s="59"/>
      <c r="H16" s="59"/>
      <c r="I16" s="21"/>
      <c r="J16" s="21"/>
    </row>
    <row r="17" spans="2:11" ht="18" customHeight="1">
      <c r="B17" s="25" t="s">
        <v>298</v>
      </c>
      <c r="C17" s="59">
        <v>0</v>
      </c>
      <c r="D17" s="59">
        <v>1.6077170418006431E-3</v>
      </c>
      <c r="E17" s="59">
        <v>6.1251990689697419E-5</v>
      </c>
      <c r="F17" s="59"/>
      <c r="G17" s="59"/>
      <c r="H17" s="59"/>
      <c r="I17" s="21"/>
      <c r="J17" s="21"/>
    </row>
    <row r="18" spans="2:11" ht="18" customHeight="1">
      <c r="B18" s="25" t="s">
        <v>334</v>
      </c>
      <c r="C18" s="59">
        <v>0.19230769230769232</v>
      </c>
      <c r="D18" s="59">
        <v>4.8231511254019296E-3</v>
      </c>
      <c r="E18" s="59">
        <v>0.1851035158642656</v>
      </c>
      <c r="F18" s="59"/>
      <c r="G18" s="59"/>
      <c r="H18" s="59"/>
      <c r="I18" s="21"/>
      <c r="J18" s="21"/>
    </row>
    <row r="19" spans="2:11" ht="18" customHeight="1">
      <c r="B19" s="25" t="s">
        <v>302</v>
      </c>
      <c r="C19" s="59">
        <v>3.3112582781456956E-2</v>
      </c>
      <c r="D19" s="59">
        <v>0</v>
      </c>
      <c r="E19" s="59">
        <v>3.1851035158642654E-2</v>
      </c>
      <c r="F19" s="59"/>
      <c r="G19" s="59"/>
      <c r="H19" s="59"/>
      <c r="I19" s="21"/>
      <c r="J19" s="21"/>
    </row>
    <row r="20" spans="2:11" ht="18" customHeight="1">
      <c r="B20" s="25" t="s">
        <v>304</v>
      </c>
      <c r="C20" s="59">
        <v>0.18129139072847683</v>
      </c>
      <c r="D20" s="59">
        <v>0.67524115755627012</v>
      </c>
      <c r="E20" s="59">
        <v>0.20011025358324144</v>
      </c>
      <c r="F20" s="59"/>
      <c r="G20" s="59"/>
      <c r="H20" s="59"/>
      <c r="I20" s="21"/>
      <c r="J20" s="21"/>
    </row>
    <row r="21" spans="2:11" ht="18" customHeight="1">
      <c r="B21" s="25" t="s">
        <v>306</v>
      </c>
      <c r="C21" s="59">
        <v>0.26700203769740194</v>
      </c>
      <c r="D21" s="59">
        <v>6.591639871382636E-2</v>
      </c>
      <c r="E21" s="59">
        <v>0.25934092858017888</v>
      </c>
      <c r="F21" s="59"/>
      <c r="G21" s="59"/>
      <c r="H21" s="59"/>
      <c r="I21" s="21"/>
      <c r="J21" s="21"/>
    </row>
    <row r="22" spans="2:11" ht="18" customHeight="1">
      <c r="B22" s="25" t="s">
        <v>308</v>
      </c>
      <c r="C22" s="59">
        <v>5.0942435048395313E-4</v>
      </c>
      <c r="D22" s="59">
        <v>0</v>
      </c>
      <c r="E22" s="59">
        <v>4.9001592551757935E-4</v>
      </c>
      <c r="F22" s="59"/>
      <c r="G22" s="59"/>
      <c r="H22" s="59"/>
      <c r="I22" s="21"/>
      <c r="J22" s="21"/>
    </row>
    <row r="23" spans="2:11" ht="18" customHeight="1">
      <c r="B23" s="76" t="s">
        <v>180</v>
      </c>
      <c r="C23" s="83">
        <v>0.96190126179100821</v>
      </c>
      <c r="D23" s="71">
        <v>3.8098738208991789E-2</v>
      </c>
      <c r="E23" s="83">
        <v>1</v>
      </c>
      <c r="F23" s="82"/>
      <c r="G23" s="82"/>
      <c r="H23" s="82"/>
      <c r="I23" s="80"/>
      <c r="J23" s="80"/>
    </row>
    <row r="24" spans="2:11">
      <c r="B24" s="11" t="s">
        <v>335</v>
      </c>
      <c r="C24" s="11"/>
      <c r="D24" s="11"/>
      <c r="E24" s="11"/>
      <c r="F24" s="11"/>
      <c r="G24" s="11"/>
      <c r="H24" s="11"/>
      <c r="I24" s="11"/>
      <c r="J24" s="11"/>
      <c r="K24" s="11"/>
    </row>
    <row r="26" spans="2:11" ht="23.25" customHeight="1">
      <c r="B26" s="127" t="s">
        <v>323</v>
      </c>
      <c r="C26" s="128"/>
      <c r="D26" s="128"/>
      <c r="E26" s="128"/>
      <c r="F26" s="128"/>
      <c r="G26" s="128"/>
      <c r="H26" s="128"/>
      <c r="I26" s="23"/>
    </row>
    <row r="27" spans="2:11" ht="63.75" customHeight="1">
      <c r="B27" s="129" t="s">
        <v>336</v>
      </c>
      <c r="C27" s="130"/>
      <c r="D27" s="130"/>
      <c r="E27" s="130"/>
      <c r="F27" s="130"/>
      <c r="G27" s="130"/>
      <c r="H27" s="130"/>
      <c r="I27" s="131"/>
    </row>
    <row r="28" spans="2:11" ht="20.25" customHeight="1">
      <c r="B28" s="132"/>
      <c r="C28" s="133"/>
      <c r="D28" s="133"/>
      <c r="E28" s="133"/>
      <c r="F28" s="133"/>
      <c r="G28" s="133"/>
      <c r="H28" s="133"/>
      <c r="I28" s="134"/>
    </row>
  </sheetData>
  <mergeCells count="2">
    <mergeCell ref="B26:H26"/>
    <mergeCell ref="B27:I28"/>
  </mergeCells>
  <hyperlinks>
    <hyperlink ref="I4" location="'Índex '!A1" display="Tornar a l'índex"/>
  </hyperlink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dimension ref="A7:E38"/>
  <sheetViews>
    <sheetView workbookViewId="0">
      <selection activeCell="B32" sqref="B32"/>
    </sheetView>
  </sheetViews>
  <sheetFormatPr defaultColWidth="9.140625" defaultRowHeight="15"/>
  <cols>
    <col min="1" max="1" width="5" style="1" customWidth="1"/>
    <col min="2" max="2" width="5.140625" style="1" customWidth="1"/>
    <col min="3" max="3" width="4.7109375" style="1" customWidth="1"/>
    <col min="4" max="16384" width="9.140625" style="1"/>
  </cols>
  <sheetData>
    <row r="7" spans="1:5" ht="21">
      <c r="B7" s="4"/>
    </row>
    <row r="8" spans="1:5">
      <c r="B8" s="3" t="s">
        <v>182</v>
      </c>
    </row>
    <row r="10" spans="1:5" ht="15.75">
      <c r="B10" s="121" t="s">
        <v>183</v>
      </c>
      <c r="C10" s="46"/>
    </row>
    <row r="11" spans="1:5" ht="17.25" customHeight="1">
      <c r="B11" s="46"/>
      <c r="C11" s="34" t="s">
        <v>184</v>
      </c>
    </row>
    <row r="12" spans="1:5">
      <c r="C12" s="1" t="s">
        <v>185</v>
      </c>
    </row>
    <row r="13" spans="1:5">
      <c r="C13" s="47" t="s">
        <v>186</v>
      </c>
    </row>
    <row r="14" spans="1:5">
      <c r="C14" s="1" t="s">
        <v>187</v>
      </c>
    </row>
    <row r="15" spans="1:5">
      <c r="A15" s="47"/>
      <c r="B15" s="47"/>
      <c r="C15" s="1" t="s">
        <v>188</v>
      </c>
      <c r="D15" s="47"/>
      <c r="E15" s="47"/>
    </row>
    <row r="16" spans="1:5">
      <c r="A16" s="47"/>
      <c r="B16" s="47"/>
      <c r="C16" s="47" t="s">
        <v>189</v>
      </c>
      <c r="D16" s="47"/>
      <c r="E16" s="47"/>
    </row>
    <row r="17" spans="1:5">
      <c r="A17" s="47"/>
      <c r="B17" s="47"/>
      <c r="C17" s="47" t="s">
        <v>190</v>
      </c>
      <c r="D17" s="47"/>
      <c r="E17" s="47"/>
    </row>
    <row r="18" spans="1:5">
      <c r="A18" s="47"/>
      <c r="B18" s="48"/>
      <c r="C18" s="47" t="s">
        <v>191</v>
      </c>
      <c r="D18" s="47"/>
      <c r="E18" s="47"/>
    </row>
    <row r="19" spans="1:5">
      <c r="A19" s="47"/>
      <c r="B19" s="47"/>
      <c r="C19" s="47"/>
      <c r="D19" s="47"/>
      <c r="E19" s="47"/>
    </row>
    <row r="20" spans="1:5" ht="15.75">
      <c r="A20" s="47"/>
      <c r="B20" s="5" t="s">
        <v>192</v>
      </c>
      <c r="C20" s="47"/>
      <c r="D20" s="47"/>
      <c r="E20" s="47"/>
    </row>
    <row r="21" spans="1:5">
      <c r="A21" s="47"/>
      <c r="B21" s="47"/>
      <c r="C21" s="47" t="s">
        <v>193</v>
      </c>
      <c r="D21" s="47"/>
      <c r="E21" s="47"/>
    </row>
    <row r="22" spans="1:5">
      <c r="C22" s="1" t="s">
        <v>194</v>
      </c>
    </row>
    <row r="24" spans="1:5" ht="15.75">
      <c r="B24" s="122" t="s">
        <v>195</v>
      </c>
    </row>
    <row r="26" spans="1:5" ht="15.75">
      <c r="B26" s="45" t="s">
        <v>196</v>
      </c>
    </row>
    <row r="27" spans="1:5">
      <c r="C27" s="10" t="str">
        <f>'4.4.1'!B7</f>
        <v>4.4.1 Activitats Econòmiques</v>
      </c>
    </row>
    <row r="28" spans="1:5">
      <c r="C28" s="10" t="str">
        <f>'4.4.2'!B7</f>
        <v>4.4.2 Principals activitats econòmiques en termes d'FP</v>
      </c>
    </row>
    <row r="29" spans="1:5">
      <c r="C29" s="10" t="str">
        <f>'4.4.3'!B7</f>
        <v>4.4.3 Taxes d'Activitat, Ocupació i Atur</v>
      </c>
    </row>
    <row r="30" spans="1:5">
      <c r="C30" s="10" t="str">
        <f>'4.4.4'!B8</f>
        <v>4.4.4 Atur registrat</v>
      </c>
    </row>
    <row r="38" spans="1:1">
      <c r="A38" s="10" t="s">
        <v>197</v>
      </c>
    </row>
  </sheetData>
  <sheetProtection password="CC3D" sheet="1" objects="1" scenarios="1"/>
  <hyperlinks>
    <hyperlink ref="A38" location="Glossari!A1" display="Glossari"/>
    <hyperlink ref="C28" location="'4.4.2'!A1" display="'4.4.2'!A1"/>
    <hyperlink ref="C29" location="'4.4.3'!A1" display="'4.4.3'!A1"/>
    <hyperlink ref="C30" location="'4.4.4'!A1" display="'4.4.4'!A1"/>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dimension ref="B2:K123"/>
  <sheetViews>
    <sheetView zoomScale="70" zoomScaleNormal="70" workbookViewId="0">
      <selection activeCell="E7" sqref="E7"/>
    </sheetView>
  </sheetViews>
  <sheetFormatPr defaultColWidth="11.42578125" defaultRowHeight="15"/>
  <cols>
    <col min="1" max="1" width="2.42578125" style="1" customWidth="1"/>
    <col min="2" max="2" width="83.85546875" style="1" bestFit="1" customWidth="1"/>
    <col min="3" max="3" width="13" style="1" bestFit="1" customWidth="1"/>
    <col min="4" max="4" width="15.7109375" style="1" bestFit="1" customWidth="1"/>
    <col min="5" max="5" width="13.5703125" style="1" bestFit="1" customWidth="1"/>
    <col min="6" max="6" width="12.140625" style="1" bestFit="1" customWidth="1"/>
    <col min="7" max="7" width="15.85546875" style="1" bestFit="1" customWidth="1"/>
    <col min="8" max="16384" width="11.42578125" style="1"/>
  </cols>
  <sheetData>
    <row r="2" spans="2:9">
      <c r="I2" s="49" t="s">
        <v>30</v>
      </c>
    </row>
    <row r="7" spans="2:9" ht="26.25">
      <c r="B7" s="40" t="s">
        <v>509</v>
      </c>
    </row>
    <row r="9" spans="2:9">
      <c r="B9" s="52" t="s">
        <v>416</v>
      </c>
      <c r="C9" s="6"/>
      <c r="D9" s="6"/>
      <c r="E9" s="6"/>
      <c r="F9" s="6"/>
      <c r="G9" s="6"/>
    </row>
    <row r="10" spans="2:9">
      <c r="B10" s="52"/>
      <c r="C10" s="81"/>
      <c r="D10" s="53"/>
      <c r="E10" s="81"/>
      <c r="F10" s="52"/>
      <c r="G10" s="81"/>
    </row>
    <row r="11" spans="2:9">
      <c r="B11" s="85" t="s">
        <v>372</v>
      </c>
      <c r="C11" s="86" t="s">
        <v>373</v>
      </c>
      <c r="D11" s="86" t="s">
        <v>374</v>
      </c>
      <c r="E11" s="86" t="s">
        <v>415</v>
      </c>
      <c r="F11" s="86" t="s">
        <v>375</v>
      </c>
      <c r="G11" s="86" t="s">
        <v>376</v>
      </c>
    </row>
    <row r="12" spans="2:9">
      <c r="B12" s="1" t="s">
        <v>377</v>
      </c>
      <c r="C12" s="88">
        <v>10864</v>
      </c>
      <c r="D12" s="88">
        <v>75639</v>
      </c>
      <c r="E12" s="88">
        <v>16829</v>
      </c>
      <c r="F12" s="88">
        <v>92468</v>
      </c>
      <c r="G12" s="84">
        <v>5.2674719094727977E-2</v>
      </c>
    </row>
    <row r="13" spans="2:9">
      <c r="B13" s="1" t="s">
        <v>378</v>
      </c>
      <c r="C13" s="88">
        <v>420</v>
      </c>
      <c r="D13" s="88">
        <v>85953</v>
      </c>
      <c r="E13" s="88">
        <v>45</v>
      </c>
      <c r="F13" s="88">
        <v>85998</v>
      </c>
      <c r="G13" s="84">
        <v>8.6231069457250759E-2</v>
      </c>
    </row>
    <row r="14" spans="2:9">
      <c r="B14" s="1" t="s">
        <v>379</v>
      </c>
      <c r="C14" s="88">
        <v>2398</v>
      </c>
      <c r="D14" s="88">
        <v>69755</v>
      </c>
      <c r="E14" s="88">
        <v>3829</v>
      </c>
      <c r="F14" s="88">
        <v>73584</v>
      </c>
      <c r="G14" s="84">
        <v>0.19029440310579102</v>
      </c>
    </row>
    <row r="15" spans="2:9">
      <c r="B15" s="1" t="s">
        <v>380</v>
      </c>
      <c r="C15" s="88">
        <v>7023</v>
      </c>
      <c r="D15" s="88">
        <v>56117</v>
      </c>
      <c r="E15" s="88">
        <v>10167</v>
      </c>
      <c r="F15" s="88">
        <v>66284</v>
      </c>
      <c r="G15" s="84">
        <v>0.28137021786618727</v>
      </c>
    </row>
    <row r="16" spans="2:9">
      <c r="B16" s="1" t="s">
        <v>381</v>
      </c>
      <c r="C16" s="88">
        <v>2721</v>
      </c>
      <c r="D16" s="88">
        <v>58065</v>
      </c>
      <c r="E16" s="88">
        <v>5529</v>
      </c>
      <c r="F16" s="88">
        <v>63594</v>
      </c>
      <c r="G16" s="84">
        <v>4.5713158154372345E-2</v>
      </c>
    </row>
    <row r="17" spans="2:7">
      <c r="B17" s="1" t="s">
        <v>382</v>
      </c>
      <c r="C17" s="88">
        <v>5348</v>
      </c>
      <c r="D17" s="88">
        <v>44898</v>
      </c>
      <c r="E17" s="88">
        <v>8789</v>
      </c>
      <c r="F17" s="88">
        <v>53687</v>
      </c>
      <c r="G17" s="84">
        <v>-7.0371075825526833E-2</v>
      </c>
    </row>
    <row r="18" spans="2:7">
      <c r="B18" s="1" t="s">
        <v>383</v>
      </c>
      <c r="C18" s="88">
        <v>1627</v>
      </c>
      <c r="D18" s="88">
        <v>35627</v>
      </c>
      <c r="E18" s="88">
        <v>3246</v>
      </c>
      <c r="F18" s="88">
        <v>38873</v>
      </c>
      <c r="G18" s="84">
        <v>1.0405774278215223</v>
      </c>
    </row>
    <row r="19" spans="2:7">
      <c r="B19" s="1" t="s">
        <v>384</v>
      </c>
      <c r="C19" s="88">
        <v>1780</v>
      </c>
      <c r="D19" s="88">
        <v>35580</v>
      </c>
      <c r="E19" s="88">
        <v>2680</v>
      </c>
      <c r="F19" s="88">
        <v>38260</v>
      </c>
      <c r="G19" s="84">
        <v>0.73051698403365151</v>
      </c>
    </row>
    <row r="20" spans="2:7">
      <c r="B20" s="1" t="s">
        <v>385</v>
      </c>
      <c r="C20" s="88">
        <v>1055</v>
      </c>
      <c r="D20" s="88">
        <v>34121</v>
      </c>
      <c r="E20" s="88">
        <v>1051</v>
      </c>
      <c r="F20" s="88">
        <v>35172</v>
      </c>
      <c r="G20" s="84">
        <v>-5.068825910931174E-2</v>
      </c>
    </row>
    <row r="21" spans="2:7">
      <c r="B21" s="1" t="s">
        <v>386</v>
      </c>
      <c r="C21" s="88">
        <v>311</v>
      </c>
      <c r="D21" s="88">
        <v>28371</v>
      </c>
      <c r="E21" s="88">
        <v>226</v>
      </c>
      <c r="F21" s="88">
        <v>28597</v>
      </c>
      <c r="G21" s="84">
        <v>0.65943248418731504</v>
      </c>
    </row>
    <row r="22" spans="2:7">
      <c r="B22" s="85" t="s">
        <v>387</v>
      </c>
      <c r="C22" s="86" t="s">
        <v>373</v>
      </c>
      <c r="D22" s="86" t="s">
        <v>374</v>
      </c>
      <c r="E22" s="86" t="s">
        <v>415</v>
      </c>
      <c r="F22" s="86" t="s">
        <v>375</v>
      </c>
      <c r="G22" s="86" t="s">
        <v>376</v>
      </c>
    </row>
    <row r="23" spans="2:7">
      <c r="B23" s="1" t="s">
        <v>388</v>
      </c>
      <c r="C23" s="88">
        <v>6809</v>
      </c>
      <c r="D23" s="88">
        <v>51136</v>
      </c>
      <c r="E23" s="88">
        <v>15827</v>
      </c>
      <c r="F23" s="88">
        <v>66963</v>
      </c>
      <c r="G23" s="84">
        <v>7.4640518680190018E-2</v>
      </c>
    </row>
    <row r="24" spans="2:7">
      <c r="B24" s="1" t="s">
        <v>389</v>
      </c>
      <c r="C24" s="88">
        <v>4260</v>
      </c>
      <c r="D24" s="88">
        <v>44109</v>
      </c>
      <c r="E24" s="88">
        <v>6221</v>
      </c>
      <c r="F24" s="88">
        <v>50330</v>
      </c>
      <c r="G24" s="84">
        <v>0.10177097699262275</v>
      </c>
    </row>
    <row r="25" spans="2:7">
      <c r="B25" s="1" t="s">
        <v>380</v>
      </c>
      <c r="C25" s="88">
        <v>3811</v>
      </c>
      <c r="D25" s="88">
        <v>25308</v>
      </c>
      <c r="E25" s="88">
        <v>9554</v>
      </c>
      <c r="F25" s="88">
        <v>34862</v>
      </c>
      <c r="G25" s="84">
        <v>0.15797515445426161</v>
      </c>
    </row>
    <row r="26" spans="2:7">
      <c r="B26" s="1" t="s">
        <v>381</v>
      </c>
      <c r="C26" s="88">
        <v>968</v>
      </c>
      <c r="D26" s="88">
        <v>29044</v>
      </c>
      <c r="E26" s="88">
        <v>3181</v>
      </c>
      <c r="F26" s="88">
        <v>32225</v>
      </c>
      <c r="G26" s="84">
        <v>7.4453187516671113E-2</v>
      </c>
    </row>
    <row r="27" spans="2:7">
      <c r="B27" s="1" t="s">
        <v>379</v>
      </c>
      <c r="C27" s="88">
        <v>1316</v>
      </c>
      <c r="D27" s="88">
        <v>27645</v>
      </c>
      <c r="E27" s="88">
        <v>2322</v>
      </c>
      <c r="F27" s="88">
        <v>29967</v>
      </c>
      <c r="G27" s="84">
        <v>0.17669925786311697</v>
      </c>
    </row>
    <row r="28" spans="2:7">
      <c r="B28" s="1" t="s">
        <v>390</v>
      </c>
      <c r="C28" s="88">
        <v>2844</v>
      </c>
      <c r="D28" s="88">
        <v>19095</v>
      </c>
      <c r="E28" s="88">
        <v>9455</v>
      </c>
      <c r="F28" s="88">
        <v>28550</v>
      </c>
      <c r="G28" s="84">
        <v>-0.17561792561792561</v>
      </c>
    </row>
    <row r="29" spans="2:7">
      <c r="B29" s="1" t="s">
        <v>391</v>
      </c>
      <c r="C29" s="88">
        <v>1993</v>
      </c>
      <c r="D29" s="88">
        <v>12829</v>
      </c>
      <c r="E29" s="88">
        <v>11138</v>
      </c>
      <c r="F29" s="88">
        <v>23967</v>
      </c>
      <c r="G29" s="84">
        <v>-6.7830889502547551E-2</v>
      </c>
    </row>
    <row r="30" spans="2:7">
      <c r="B30" s="1" t="s">
        <v>385</v>
      </c>
      <c r="C30" s="88">
        <v>788</v>
      </c>
      <c r="D30" s="88">
        <v>22632</v>
      </c>
      <c r="E30" s="88">
        <v>1242</v>
      </c>
      <c r="F30" s="88">
        <v>23874</v>
      </c>
      <c r="G30" s="84">
        <v>0.12337662337662338</v>
      </c>
    </row>
    <row r="31" spans="2:7">
      <c r="B31" s="1" t="s">
        <v>392</v>
      </c>
      <c r="C31" s="88">
        <v>265</v>
      </c>
      <c r="D31" s="88">
        <v>15482</v>
      </c>
      <c r="E31" s="88">
        <v>25</v>
      </c>
      <c r="F31" s="88">
        <v>15507</v>
      </c>
      <c r="G31" s="84">
        <v>2.9886431560071727E-2</v>
      </c>
    </row>
    <row r="32" spans="2:7">
      <c r="B32" s="1" t="s">
        <v>393</v>
      </c>
      <c r="C32" s="88">
        <v>1118</v>
      </c>
      <c r="D32" s="88">
        <v>11560</v>
      </c>
      <c r="E32" s="88">
        <v>1430</v>
      </c>
      <c r="F32" s="88">
        <v>12990</v>
      </c>
      <c r="G32" s="84">
        <v>-0.14438150441312081</v>
      </c>
    </row>
    <row r="33" spans="2:7">
      <c r="B33" s="85" t="s">
        <v>271</v>
      </c>
      <c r="C33" s="86" t="s">
        <v>373</v>
      </c>
      <c r="D33" s="86" t="s">
        <v>374</v>
      </c>
      <c r="E33" s="86" t="s">
        <v>415</v>
      </c>
      <c r="F33" s="86" t="s">
        <v>375</v>
      </c>
      <c r="G33" s="86" t="s">
        <v>376</v>
      </c>
    </row>
    <row r="34" spans="2:7">
      <c r="B34" s="1" t="s">
        <v>388</v>
      </c>
      <c r="C34" s="88">
        <v>17673</v>
      </c>
      <c r="D34" s="88">
        <v>126775</v>
      </c>
      <c r="E34" s="88">
        <v>32656</v>
      </c>
      <c r="F34" s="88">
        <v>159431</v>
      </c>
      <c r="G34" s="84">
        <v>6.1790307219968962E-2</v>
      </c>
    </row>
    <row r="35" spans="2:7">
      <c r="B35" s="1" t="s">
        <v>389</v>
      </c>
      <c r="C35" s="88">
        <v>9608</v>
      </c>
      <c r="D35" s="88">
        <v>89007</v>
      </c>
      <c r="E35" s="88">
        <v>15010</v>
      </c>
      <c r="F35" s="88">
        <v>104017</v>
      </c>
      <c r="G35" s="84">
        <v>5.6558898600046403E-3</v>
      </c>
    </row>
    <row r="36" spans="2:7">
      <c r="B36" s="1" t="s">
        <v>379</v>
      </c>
      <c r="C36" s="88">
        <v>3714</v>
      </c>
      <c r="D36" s="88">
        <v>97400</v>
      </c>
      <c r="E36" s="88">
        <v>6151</v>
      </c>
      <c r="F36" s="88">
        <v>103551</v>
      </c>
      <c r="G36" s="84">
        <v>0.18632786096440479</v>
      </c>
    </row>
    <row r="37" spans="2:7">
      <c r="B37" s="1" t="s">
        <v>392</v>
      </c>
      <c r="C37" s="88">
        <v>685</v>
      </c>
      <c r="D37" s="88">
        <v>101435</v>
      </c>
      <c r="E37" s="88">
        <v>70</v>
      </c>
      <c r="F37" s="88">
        <v>101505</v>
      </c>
      <c r="G37" s="84">
        <v>7.7227575667529816E-2</v>
      </c>
    </row>
    <row r="38" spans="2:7">
      <c r="B38" s="1" t="s">
        <v>380</v>
      </c>
      <c r="C38" s="88">
        <v>10834</v>
      </c>
      <c r="D38" s="88">
        <v>81425</v>
      </c>
      <c r="E38" s="88">
        <v>19721</v>
      </c>
      <c r="F38" s="88">
        <v>101146</v>
      </c>
      <c r="G38" s="84">
        <v>0.2359748273965907</v>
      </c>
    </row>
    <row r="39" spans="2:7">
      <c r="B39" s="1" t="s">
        <v>381</v>
      </c>
      <c r="C39" s="88">
        <v>3689</v>
      </c>
      <c r="D39" s="88">
        <v>87109</v>
      </c>
      <c r="E39" s="88">
        <v>8710</v>
      </c>
      <c r="F39" s="88">
        <v>95819</v>
      </c>
      <c r="G39" s="84">
        <v>5.5205603153976608E-2</v>
      </c>
    </row>
    <row r="40" spans="2:7">
      <c r="B40" s="1" t="s">
        <v>385</v>
      </c>
      <c r="C40" s="88">
        <v>1843</v>
      </c>
      <c r="D40" s="88">
        <v>56753</v>
      </c>
      <c r="E40" s="88">
        <v>2293</v>
      </c>
      <c r="F40" s="88">
        <v>59046</v>
      </c>
      <c r="G40" s="84">
        <v>1.2761140269630544E-2</v>
      </c>
    </row>
    <row r="41" spans="2:7">
      <c r="B41" s="1" t="s">
        <v>394</v>
      </c>
      <c r="C41" s="88">
        <v>2134</v>
      </c>
      <c r="D41" s="88">
        <v>44698</v>
      </c>
      <c r="E41" s="88">
        <v>4572</v>
      </c>
      <c r="F41" s="88">
        <v>49270</v>
      </c>
      <c r="G41" s="84">
        <v>0.99716254560194573</v>
      </c>
    </row>
    <row r="42" spans="2:7">
      <c r="B42" s="1" t="s">
        <v>384</v>
      </c>
      <c r="C42" s="88">
        <v>2229</v>
      </c>
      <c r="D42" s="88">
        <v>44818</v>
      </c>
      <c r="E42" s="88">
        <v>4014</v>
      </c>
      <c r="F42" s="88">
        <v>48832</v>
      </c>
      <c r="G42" s="84">
        <v>0.79641687819593132</v>
      </c>
    </row>
    <row r="43" spans="2:7">
      <c r="B43" s="6" t="s">
        <v>391</v>
      </c>
      <c r="C43" s="89">
        <v>3412</v>
      </c>
      <c r="D43" s="89">
        <v>30315</v>
      </c>
      <c r="E43" s="89">
        <v>18045</v>
      </c>
      <c r="F43" s="89">
        <v>48360</v>
      </c>
      <c r="G43" s="84">
        <v>-7.3421213979153896E-2</v>
      </c>
    </row>
    <row r="44" spans="2:7">
      <c r="B44" s="1" t="s">
        <v>395</v>
      </c>
    </row>
    <row r="47" spans="2:7">
      <c r="B47" s="52" t="s">
        <v>417</v>
      </c>
      <c r="C47" s="6"/>
    </row>
    <row r="49" spans="2:3">
      <c r="B49" s="85" t="s">
        <v>3</v>
      </c>
      <c r="C49" s="86" t="s">
        <v>400</v>
      </c>
    </row>
    <row r="50" spans="2:3">
      <c r="B50" s="1" t="s">
        <v>394</v>
      </c>
      <c r="C50" s="88">
        <v>19823</v>
      </c>
    </row>
    <row r="51" spans="2:3">
      <c r="B51" s="1" t="s">
        <v>384</v>
      </c>
      <c r="C51" s="88">
        <v>16151</v>
      </c>
    </row>
    <row r="52" spans="2:3">
      <c r="B52" s="1" t="s">
        <v>380</v>
      </c>
      <c r="C52" s="88">
        <v>14555</v>
      </c>
    </row>
    <row r="53" spans="2:3">
      <c r="B53" s="1" t="s">
        <v>379</v>
      </c>
      <c r="C53" s="88">
        <v>11764</v>
      </c>
    </row>
    <row r="54" spans="2:3">
      <c r="B54" s="1" t="s">
        <v>386</v>
      </c>
      <c r="C54" s="88">
        <v>11364</v>
      </c>
    </row>
    <row r="55" spans="2:3">
      <c r="B55" s="1" t="s">
        <v>396</v>
      </c>
      <c r="C55" s="88">
        <v>7051</v>
      </c>
    </row>
    <row r="56" spans="2:3">
      <c r="B56" s="1" t="s">
        <v>392</v>
      </c>
      <c r="C56" s="88">
        <v>6827</v>
      </c>
    </row>
    <row r="57" spans="2:3">
      <c r="B57" s="1" t="s">
        <v>397</v>
      </c>
      <c r="C57" s="88">
        <v>5120</v>
      </c>
    </row>
    <row r="58" spans="2:3">
      <c r="B58" s="1" t="s">
        <v>398</v>
      </c>
      <c r="C58" s="88">
        <v>4796</v>
      </c>
    </row>
    <row r="59" spans="2:3">
      <c r="B59" s="1" t="s">
        <v>399</v>
      </c>
      <c r="C59" s="88">
        <v>4779</v>
      </c>
    </row>
    <row r="60" spans="2:3">
      <c r="B60" s="85" t="s">
        <v>387</v>
      </c>
      <c r="C60" s="86" t="s">
        <v>400</v>
      </c>
    </row>
    <row r="61" spans="2:3">
      <c r="B61" s="1" t="s">
        <v>384</v>
      </c>
      <c r="C61" s="88">
        <v>5498</v>
      </c>
    </row>
    <row r="62" spans="2:3">
      <c r="B62" s="1" t="s">
        <v>394</v>
      </c>
      <c r="C62" s="88">
        <v>4777</v>
      </c>
    </row>
    <row r="63" spans="2:3">
      <c r="B63" s="1" t="s">
        <v>380</v>
      </c>
      <c r="C63" s="88">
        <v>4756</v>
      </c>
    </row>
    <row r="64" spans="2:3">
      <c r="B64" s="1" t="s">
        <v>388</v>
      </c>
      <c r="C64" s="88">
        <v>4651</v>
      </c>
    </row>
    <row r="65" spans="2:3">
      <c r="B65" s="1" t="s">
        <v>389</v>
      </c>
      <c r="C65" s="88">
        <v>4649</v>
      </c>
    </row>
    <row r="66" spans="2:3">
      <c r="B66" s="1" t="s">
        <v>379</v>
      </c>
      <c r="C66" s="88">
        <v>4500</v>
      </c>
    </row>
    <row r="67" spans="2:3">
      <c r="B67" s="1" t="s">
        <v>401</v>
      </c>
      <c r="C67" s="88">
        <v>3849</v>
      </c>
    </row>
    <row r="68" spans="2:3">
      <c r="B68" s="1" t="s">
        <v>402</v>
      </c>
      <c r="C68" s="88">
        <v>3093</v>
      </c>
    </row>
    <row r="69" spans="2:3">
      <c r="B69" s="1" t="s">
        <v>403</v>
      </c>
      <c r="C69" s="88">
        <v>3050</v>
      </c>
    </row>
    <row r="70" spans="2:3">
      <c r="B70" s="1" t="s">
        <v>385</v>
      </c>
      <c r="C70" s="88">
        <v>2622</v>
      </c>
    </row>
    <row r="71" spans="2:3">
      <c r="B71" s="85" t="s">
        <v>271</v>
      </c>
      <c r="C71" s="86" t="s">
        <v>400</v>
      </c>
    </row>
    <row r="72" spans="2:3">
      <c r="B72" s="1" t="s">
        <v>394</v>
      </c>
      <c r="C72" s="88">
        <v>24600</v>
      </c>
    </row>
    <row r="73" spans="2:3">
      <c r="B73" s="1" t="s">
        <v>384</v>
      </c>
      <c r="C73" s="88">
        <v>21649</v>
      </c>
    </row>
    <row r="74" spans="2:3">
      <c r="B74" s="1" t="s">
        <v>380</v>
      </c>
      <c r="C74" s="88">
        <v>19311</v>
      </c>
    </row>
    <row r="75" spans="2:3">
      <c r="B75" s="1" t="s">
        <v>379</v>
      </c>
      <c r="C75" s="88">
        <v>16264</v>
      </c>
    </row>
    <row r="76" spans="2:3">
      <c r="B76" s="1" t="s">
        <v>386</v>
      </c>
      <c r="C76" s="88">
        <v>10968</v>
      </c>
    </row>
    <row r="77" spans="2:3">
      <c r="B77" s="1" t="s">
        <v>388</v>
      </c>
      <c r="C77" s="88">
        <v>9278</v>
      </c>
    </row>
    <row r="78" spans="2:3">
      <c r="B78" s="1" t="s">
        <v>396</v>
      </c>
      <c r="C78" s="88">
        <v>8759</v>
      </c>
    </row>
    <row r="79" spans="2:3">
      <c r="B79" s="1" t="s">
        <v>401</v>
      </c>
      <c r="C79" s="88">
        <v>7289</v>
      </c>
    </row>
    <row r="80" spans="2:3">
      <c r="B80" s="1" t="s">
        <v>392</v>
      </c>
      <c r="C80" s="88">
        <v>7277</v>
      </c>
    </row>
    <row r="81" spans="2:3">
      <c r="B81" s="6" t="s">
        <v>397</v>
      </c>
      <c r="C81" s="88">
        <v>6640</v>
      </c>
    </row>
    <row r="82" spans="2:3">
      <c r="B82" s="1" t="s">
        <v>395</v>
      </c>
    </row>
    <row r="84" spans="2:3">
      <c r="B84" s="52" t="s">
        <v>418</v>
      </c>
      <c r="C84" s="6"/>
    </row>
    <row r="86" spans="2:3">
      <c r="B86" s="85" t="s">
        <v>3</v>
      </c>
      <c r="C86" s="86" t="s">
        <v>400</v>
      </c>
    </row>
    <row r="87" spans="2:3">
      <c r="B87" s="1" t="s">
        <v>404</v>
      </c>
      <c r="C87" s="88">
        <v>-9002</v>
      </c>
    </row>
    <row r="88" spans="2:3">
      <c r="B88" s="1" t="s">
        <v>390</v>
      </c>
      <c r="C88" s="88">
        <v>-8590</v>
      </c>
    </row>
    <row r="89" spans="2:3">
      <c r="B89" s="1" t="s">
        <v>405</v>
      </c>
      <c r="C89" s="88">
        <v>-7541</v>
      </c>
    </row>
    <row r="90" spans="2:3">
      <c r="B90" s="1" t="s">
        <v>406</v>
      </c>
      <c r="C90" s="88">
        <v>-5324</v>
      </c>
    </row>
    <row r="91" spans="2:3">
      <c r="B91" s="1" t="s">
        <v>389</v>
      </c>
      <c r="C91" s="88">
        <v>-4064</v>
      </c>
    </row>
    <row r="92" spans="2:3">
      <c r="B92" s="1" t="s">
        <v>407</v>
      </c>
      <c r="C92" s="88">
        <v>-3342</v>
      </c>
    </row>
    <row r="93" spans="2:3">
      <c r="B93" s="1" t="s">
        <v>408</v>
      </c>
      <c r="C93" s="88">
        <v>-3126</v>
      </c>
    </row>
    <row r="94" spans="2:3">
      <c r="B94" s="1" t="s">
        <v>409</v>
      </c>
      <c r="C94" s="88">
        <v>-2615</v>
      </c>
    </row>
    <row r="95" spans="2:3">
      <c r="B95" s="1" t="s">
        <v>391</v>
      </c>
      <c r="C95" s="88">
        <v>-2088</v>
      </c>
    </row>
    <row r="96" spans="2:3">
      <c r="B96" s="1" t="s">
        <v>410</v>
      </c>
      <c r="C96" s="88">
        <v>-2046</v>
      </c>
    </row>
    <row r="97" spans="2:3">
      <c r="B97" s="85" t="s">
        <v>387</v>
      </c>
      <c r="C97" s="86" t="s">
        <v>400</v>
      </c>
    </row>
    <row r="98" spans="2:3">
      <c r="B98" s="1" t="s">
        <v>390</v>
      </c>
      <c r="C98" s="88">
        <v>-6082</v>
      </c>
    </row>
    <row r="99" spans="2:3">
      <c r="B99" s="1" t="s">
        <v>405</v>
      </c>
      <c r="C99" s="88">
        <v>-3798</v>
      </c>
    </row>
    <row r="100" spans="2:3">
      <c r="B100" s="1" t="s">
        <v>404</v>
      </c>
      <c r="C100" s="88">
        <v>-2870</v>
      </c>
    </row>
    <row r="101" spans="2:3">
      <c r="B101" s="1" t="s">
        <v>393</v>
      </c>
      <c r="C101" s="88">
        <v>-2192</v>
      </c>
    </row>
    <row r="102" spans="2:3">
      <c r="B102" s="1" t="s">
        <v>409</v>
      </c>
      <c r="C102" s="88">
        <v>-2000</v>
      </c>
    </row>
    <row r="103" spans="2:3">
      <c r="B103" s="1" t="s">
        <v>391</v>
      </c>
      <c r="C103" s="88">
        <v>-1744</v>
      </c>
    </row>
    <row r="104" spans="2:3">
      <c r="B104" s="1" t="s">
        <v>411</v>
      </c>
      <c r="C104" s="88">
        <v>-1692</v>
      </c>
    </row>
    <row r="105" spans="2:3">
      <c r="B105" s="1" t="s">
        <v>412</v>
      </c>
      <c r="C105" s="88">
        <v>-1604</v>
      </c>
    </row>
    <row r="106" spans="2:3">
      <c r="B106" s="1" t="s">
        <v>413</v>
      </c>
      <c r="C106" s="88">
        <v>-1581</v>
      </c>
    </row>
    <row r="107" spans="2:3">
      <c r="B107" s="1" t="s">
        <v>414</v>
      </c>
      <c r="C107" s="88">
        <v>-1332</v>
      </c>
    </row>
    <row r="108" spans="2:3">
      <c r="B108" s="85" t="s">
        <v>271</v>
      </c>
      <c r="C108" s="86" t="s">
        <v>400</v>
      </c>
    </row>
    <row r="109" spans="2:3">
      <c r="B109" s="1" t="s">
        <v>390</v>
      </c>
      <c r="C109" s="88">
        <v>-14672</v>
      </c>
    </row>
    <row r="110" spans="2:3">
      <c r="B110" s="1" t="s">
        <v>404</v>
      </c>
      <c r="C110" s="88">
        <v>-11872</v>
      </c>
    </row>
    <row r="111" spans="2:3">
      <c r="B111" s="1" t="s">
        <v>405</v>
      </c>
      <c r="C111" s="88">
        <v>-11339</v>
      </c>
    </row>
    <row r="112" spans="2:3">
      <c r="B112" s="1" t="s">
        <v>406</v>
      </c>
      <c r="C112" s="88">
        <v>-4956</v>
      </c>
    </row>
    <row r="113" spans="2:11">
      <c r="B113" s="1" t="s">
        <v>409</v>
      </c>
      <c r="C113" s="88">
        <v>-4615</v>
      </c>
    </row>
    <row r="114" spans="2:11">
      <c r="B114" s="1" t="s">
        <v>407</v>
      </c>
      <c r="C114" s="88">
        <v>-4121</v>
      </c>
    </row>
    <row r="115" spans="2:11">
      <c r="B115" s="1" t="s">
        <v>391</v>
      </c>
      <c r="C115" s="88">
        <v>-3832</v>
      </c>
    </row>
    <row r="116" spans="2:11">
      <c r="B116" s="1" t="s">
        <v>393</v>
      </c>
      <c r="C116" s="88">
        <v>-3714</v>
      </c>
    </row>
    <row r="117" spans="2:11">
      <c r="B117" s="1" t="s">
        <v>412</v>
      </c>
      <c r="C117" s="88">
        <v>-3411</v>
      </c>
    </row>
    <row r="118" spans="2:11">
      <c r="B118" s="6" t="s">
        <v>414</v>
      </c>
      <c r="C118" s="89">
        <v>-2780</v>
      </c>
    </row>
    <row r="119" spans="2:11">
      <c r="B119" s="1" t="s">
        <v>395</v>
      </c>
    </row>
    <row r="121" spans="2:11" ht="23.25" customHeight="1">
      <c r="B121" s="69" t="s">
        <v>323</v>
      </c>
      <c r="C121" s="70"/>
      <c r="D121" s="70"/>
      <c r="E121" s="70"/>
      <c r="F121" s="70"/>
      <c r="G121" s="70"/>
      <c r="H121" s="22"/>
      <c r="I121" s="22"/>
      <c r="J121" s="22"/>
      <c r="K121" s="23"/>
    </row>
    <row r="122" spans="2:11" ht="80.25" customHeight="1">
      <c r="B122" s="153" t="s">
        <v>504</v>
      </c>
      <c r="C122" s="154"/>
      <c r="D122" s="154"/>
      <c r="E122" s="154"/>
      <c r="F122" s="154"/>
      <c r="G122" s="154"/>
      <c r="H122" s="154"/>
      <c r="I122" s="154"/>
      <c r="J122" s="154"/>
      <c r="K122" s="155"/>
    </row>
    <row r="123" spans="2:11" ht="13.5" customHeight="1">
      <c r="B123" s="156"/>
      <c r="C123" s="157"/>
      <c r="D123" s="157"/>
      <c r="E123" s="157"/>
      <c r="F123" s="157"/>
      <c r="G123" s="157"/>
      <c r="H123" s="157"/>
      <c r="I123" s="157"/>
      <c r="J123" s="157"/>
      <c r="K123" s="158"/>
    </row>
  </sheetData>
  <sheetProtection password="CC3D" sheet="1" objects="1" scenarios="1"/>
  <mergeCells count="1">
    <mergeCell ref="B122:K123"/>
  </mergeCells>
  <conditionalFormatting sqref="G12:G21">
    <cfRule type="cellIs" dxfId="7" priority="5" operator="lessThan">
      <formula>0</formula>
    </cfRule>
    <cfRule type="cellIs" dxfId="6" priority="6" operator="greaterThan">
      <formula>0</formula>
    </cfRule>
  </conditionalFormatting>
  <conditionalFormatting sqref="G23:G32">
    <cfRule type="cellIs" dxfId="5" priority="3" operator="lessThan">
      <formula>0</formula>
    </cfRule>
    <cfRule type="cellIs" dxfId="4" priority="4" operator="greaterThan">
      <formula>0</formula>
    </cfRule>
  </conditionalFormatting>
  <conditionalFormatting sqref="G34:G43">
    <cfRule type="cellIs" dxfId="3" priority="1" operator="lessThan">
      <formula>0</formula>
    </cfRule>
    <cfRule type="cellIs" dxfId="2" priority="2" operator="greaterThan">
      <formula>0</formula>
    </cfRule>
  </conditionalFormatting>
  <hyperlinks>
    <hyperlink ref="I2" location="'Índex '!A1" display="Tornar a l'índex"/>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dimension ref="B3:E37"/>
  <sheetViews>
    <sheetView zoomScale="70" zoomScaleNormal="70" workbookViewId="0">
      <selection activeCell="G45" sqref="G45"/>
    </sheetView>
  </sheetViews>
  <sheetFormatPr defaultColWidth="11.42578125" defaultRowHeight="15"/>
  <cols>
    <col min="1" max="1" width="2.42578125" style="1" customWidth="1"/>
    <col min="2" max="2" width="85" style="1" bestFit="1" customWidth="1"/>
    <col min="3" max="3" width="24.85546875" style="1" bestFit="1" customWidth="1"/>
    <col min="4" max="16384" width="11.42578125" style="1"/>
  </cols>
  <sheetData>
    <row r="3" spans="2:5">
      <c r="E3" s="49" t="s">
        <v>30</v>
      </c>
    </row>
    <row r="7" spans="2:5" ht="26.25">
      <c r="B7" s="40" t="s">
        <v>508</v>
      </c>
    </row>
    <row r="9" spans="2:5">
      <c r="B9" s="52" t="s">
        <v>419</v>
      </c>
      <c r="C9" s="52"/>
    </row>
    <row r="11" spans="2:5">
      <c r="B11" s="85" t="s">
        <v>420</v>
      </c>
      <c r="C11" s="85" t="s">
        <v>421</v>
      </c>
    </row>
    <row r="12" spans="2:5">
      <c r="B12" s="1" t="s">
        <v>388</v>
      </c>
      <c r="C12" s="88">
        <v>5444.4900000000007</v>
      </c>
    </row>
    <row r="13" spans="2:5">
      <c r="B13" s="1" t="s">
        <v>403</v>
      </c>
      <c r="C13" s="88">
        <v>4384.8500000000004</v>
      </c>
    </row>
    <row r="14" spans="2:5">
      <c r="B14" s="1" t="s">
        <v>380</v>
      </c>
      <c r="C14" s="88">
        <v>4179.33</v>
      </c>
    </row>
    <row r="15" spans="2:5">
      <c r="B15" s="1" t="s">
        <v>381</v>
      </c>
      <c r="C15" s="88">
        <v>2533.58</v>
      </c>
    </row>
    <row r="16" spans="2:5">
      <c r="B16" s="6" t="s">
        <v>397</v>
      </c>
      <c r="C16" s="89">
        <v>1986.86</v>
      </c>
    </row>
    <row r="17" spans="2:3">
      <c r="B17" s="1" t="s">
        <v>422</v>
      </c>
    </row>
    <row r="19" spans="2:3">
      <c r="B19" s="52" t="s">
        <v>423</v>
      </c>
      <c r="C19" s="52"/>
    </row>
    <row r="21" spans="2:3">
      <c r="B21" s="85" t="s">
        <v>420</v>
      </c>
      <c r="C21" s="85" t="s">
        <v>424</v>
      </c>
    </row>
    <row r="22" spans="2:3">
      <c r="B22" s="1" t="s">
        <v>388</v>
      </c>
      <c r="C22" s="88">
        <v>10220.69</v>
      </c>
    </row>
    <row r="23" spans="2:3">
      <c r="B23" s="1" t="s">
        <v>380</v>
      </c>
      <c r="C23" s="88">
        <v>7923.3599999999988</v>
      </c>
    </row>
    <row r="24" spans="2:3">
      <c r="B24" s="1" t="s">
        <v>403</v>
      </c>
      <c r="C24" s="88">
        <v>6018.7799999999988</v>
      </c>
    </row>
    <row r="25" spans="2:3">
      <c r="B25" s="1" t="s">
        <v>411</v>
      </c>
      <c r="C25" s="88">
        <v>3814.94</v>
      </c>
    </row>
    <row r="26" spans="2:3">
      <c r="B26" s="6" t="s">
        <v>397</v>
      </c>
      <c r="C26" s="89">
        <v>3730.2099999999996</v>
      </c>
    </row>
    <row r="27" spans="2:3">
      <c r="B27" s="1" t="s">
        <v>422</v>
      </c>
    </row>
    <row r="29" spans="2:3">
      <c r="B29" s="52" t="s">
        <v>425</v>
      </c>
      <c r="C29" s="52"/>
    </row>
    <row r="31" spans="2:3">
      <c r="B31" s="85" t="str">
        <f>B21</f>
        <v>Activitat econòmica CCAEE 2 Dígits</v>
      </c>
      <c r="C31" s="86" t="s">
        <v>426</v>
      </c>
    </row>
    <row r="32" spans="2:3">
      <c r="B32" s="1" t="s">
        <v>388</v>
      </c>
      <c r="C32" s="88">
        <v>5116</v>
      </c>
    </row>
    <row r="33" spans="2:3">
      <c r="B33" s="1" t="s">
        <v>380</v>
      </c>
      <c r="C33" s="88">
        <v>3210</v>
      </c>
    </row>
    <row r="34" spans="2:3">
      <c r="B34" s="1" t="s">
        <v>427</v>
      </c>
      <c r="C34" s="88">
        <v>2002</v>
      </c>
    </row>
    <row r="35" spans="2:3">
      <c r="B35" s="1" t="s">
        <v>428</v>
      </c>
      <c r="C35" s="88">
        <v>1916</v>
      </c>
    </row>
    <row r="36" spans="2:3">
      <c r="B36" s="6" t="s">
        <v>411</v>
      </c>
      <c r="C36" s="89">
        <v>1889</v>
      </c>
    </row>
    <row r="37" spans="2:3">
      <c r="B37" s="1" t="s">
        <v>422</v>
      </c>
    </row>
  </sheetData>
  <sheetProtection password="CC3D" sheet="1" objects="1" scenarios="1"/>
  <hyperlinks>
    <hyperlink ref="E3" location="'Índex '!A1" display="Tornar a l'índex"/>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dimension ref="B2:K77"/>
  <sheetViews>
    <sheetView zoomScale="70" zoomScaleNormal="70" workbookViewId="0">
      <selection activeCell="B7" sqref="B7"/>
    </sheetView>
  </sheetViews>
  <sheetFormatPr defaultColWidth="11.42578125" defaultRowHeight="15"/>
  <cols>
    <col min="1" max="1" width="2.42578125" style="1" customWidth="1"/>
    <col min="2" max="2" width="36.28515625" style="1" customWidth="1"/>
    <col min="3" max="3" width="17.28515625" style="1" customWidth="1"/>
    <col min="4" max="4" width="11.42578125" style="1"/>
    <col min="5" max="5" width="14.28515625" style="1" bestFit="1" customWidth="1"/>
    <col min="6" max="16384" width="11.42578125" style="1"/>
  </cols>
  <sheetData>
    <row r="2" spans="2:8">
      <c r="G2" s="49" t="s">
        <v>30</v>
      </c>
    </row>
    <row r="3" spans="2:8">
      <c r="E3" s="49"/>
    </row>
    <row r="7" spans="2:8" ht="26.25">
      <c r="B7" s="40" t="s">
        <v>507</v>
      </c>
    </row>
    <row r="10" spans="2:8">
      <c r="B10" s="3" t="s">
        <v>449</v>
      </c>
      <c r="C10" s="3"/>
    </row>
    <row r="11" spans="2:8">
      <c r="B11" s="159" t="s">
        <v>368</v>
      </c>
      <c r="C11" s="94" t="s">
        <v>429</v>
      </c>
      <c r="D11" s="161" t="s">
        <v>433</v>
      </c>
      <c r="E11" s="94" t="s">
        <v>430</v>
      </c>
      <c r="F11" s="161" t="s">
        <v>433</v>
      </c>
      <c r="G11" s="94" t="s">
        <v>431</v>
      </c>
      <c r="H11" s="161" t="s">
        <v>433</v>
      </c>
    </row>
    <row r="12" spans="2:8">
      <c r="B12" s="160"/>
      <c r="C12" s="95" t="s">
        <v>432</v>
      </c>
      <c r="D12" s="162"/>
      <c r="E12" s="95" t="s">
        <v>432</v>
      </c>
      <c r="F12" s="162"/>
      <c r="G12" s="95" t="s">
        <v>432</v>
      </c>
      <c r="H12" s="162"/>
    </row>
    <row r="13" spans="2:8">
      <c r="B13" s="22" t="s">
        <v>434</v>
      </c>
      <c r="C13" s="96">
        <v>0.80052801329486456</v>
      </c>
      <c r="D13" s="97">
        <v>0.89438474554292857</v>
      </c>
      <c r="E13" s="96">
        <v>0.6829592361484409</v>
      </c>
      <c r="F13" s="97">
        <v>0.77442045746027777</v>
      </c>
      <c r="G13" s="96">
        <v>0.14686403872679793</v>
      </c>
      <c r="H13" s="97">
        <v>0.13413051673843959</v>
      </c>
    </row>
    <row r="14" spans="2:8">
      <c r="B14" s="6" t="s">
        <v>371</v>
      </c>
      <c r="C14" s="98">
        <v>0.79249158009902887</v>
      </c>
      <c r="D14" s="99">
        <v>0.82991533645249727</v>
      </c>
      <c r="E14" s="98">
        <v>0.67141937051140688</v>
      </c>
      <c r="F14" s="99">
        <v>0.71985416184119277</v>
      </c>
      <c r="G14" s="98">
        <v>0.15277412735728105</v>
      </c>
      <c r="H14" s="99">
        <v>0.13261735236965846</v>
      </c>
    </row>
    <row r="15" spans="2:8">
      <c r="B15" s="1" t="s">
        <v>422</v>
      </c>
      <c r="C15" s="90"/>
      <c r="D15" s="90"/>
      <c r="E15" s="90"/>
      <c r="F15" s="90"/>
      <c r="G15" s="90"/>
      <c r="H15" s="90"/>
    </row>
    <row r="17" spans="2:9">
      <c r="B17" s="52" t="s">
        <v>450</v>
      </c>
      <c r="C17" s="52"/>
      <c r="D17" s="52"/>
      <c r="E17" s="52"/>
      <c r="F17" s="52"/>
      <c r="G17" s="52"/>
      <c r="H17" s="52"/>
      <c r="I17" s="52"/>
    </row>
    <row r="18" spans="2:9">
      <c r="B18" s="85" t="s">
        <v>368</v>
      </c>
      <c r="C18" s="93" t="s">
        <v>435</v>
      </c>
      <c r="D18" s="93" t="s">
        <v>369</v>
      </c>
      <c r="E18" s="93" t="s">
        <v>436</v>
      </c>
      <c r="F18" s="93" t="s">
        <v>26</v>
      </c>
      <c r="G18" s="93" t="s">
        <v>27</v>
      </c>
      <c r="H18" s="93" t="s">
        <v>339</v>
      </c>
      <c r="I18" s="93" t="s">
        <v>28</v>
      </c>
    </row>
    <row r="19" spans="2:9">
      <c r="B19" s="1" t="s">
        <v>434</v>
      </c>
      <c r="C19" s="91">
        <v>0.230114828356867</v>
      </c>
      <c r="D19" s="91">
        <v>0.22533369913327808</v>
      </c>
      <c r="E19" s="91">
        <v>0.14919827684986312</v>
      </c>
      <c r="F19" s="91">
        <v>0.16127749561696822</v>
      </c>
      <c r="G19" s="91">
        <v>0.11907149051789394</v>
      </c>
      <c r="H19" s="91">
        <v>6.302337627456811E-2</v>
      </c>
      <c r="I19" s="91">
        <v>0.14638041927309356</v>
      </c>
    </row>
    <row r="20" spans="2:9">
      <c r="B20" s="6" t="s">
        <v>371</v>
      </c>
      <c r="C20" s="92">
        <v>0.25874421516675167</v>
      </c>
      <c r="D20" s="92">
        <v>0.22217618995850241</v>
      </c>
      <c r="E20" s="92">
        <v>0.15377606973801378</v>
      </c>
      <c r="F20" s="92">
        <v>0.14884838371781442</v>
      </c>
      <c r="G20" s="92">
        <v>0.12248814738102251</v>
      </c>
      <c r="H20" s="92">
        <v>6.7182998151224832E-2</v>
      </c>
      <c r="I20" s="92">
        <v>0.15210151415471315</v>
      </c>
    </row>
    <row r="21" spans="2:9">
      <c r="B21" s="1" t="s">
        <v>422</v>
      </c>
    </row>
    <row r="23" spans="2:9">
      <c r="B23" s="52" t="s">
        <v>451</v>
      </c>
      <c r="C23" s="52"/>
      <c r="D23" s="52"/>
      <c r="E23" s="52"/>
      <c r="F23" s="52"/>
      <c r="G23" s="52"/>
      <c r="H23" s="52"/>
      <c r="I23" s="52"/>
    </row>
    <row r="24" spans="2:9">
      <c r="B24" s="85" t="s">
        <v>368</v>
      </c>
      <c r="C24" s="93" t="s">
        <v>435</v>
      </c>
      <c r="D24" s="93" t="s">
        <v>369</v>
      </c>
      <c r="E24" s="93" t="s">
        <v>436</v>
      </c>
      <c r="F24" s="93" t="s">
        <v>26</v>
      </c>
      <c r="G24" s="93" t="s">
        <v>27</v>
      </c>
      <c r="H24" s="93" t="s">
        <v>339</v>
      </c>
      <c r="I24" s="93" t="s">
        <v>28</v>
      </c>
    </row>
    <row r="25" spans="2:9">
      <c r="B25" s="1" t="s">
        <v>434</v>
      </c>
      <c r="C25" s="91">
        <v>0.30217692389644518</v>
      </c>
      <c r="D25" s="91">
        <v>0.36522094736923327</v>
      </c>
      <c r="E25" s="91">
        <v>0.21459828461403815</v>
      </c>
      <c r="F25" s="91">
        <v>0.17715039788859119</v>
      </c>
      <c r="G25" s="91">
        <v>0.1606616137101893</v>
      </c>
      <c r="H25" s="91">
        <v>7.2113580183001805E-2</v>
      </c>
      <c r="I25" s="91">
        <v>0.20252995593179682</v>
      </c>
    </row>
    <row r="26" spans="2:9">
      <c r="B26" s="6" t="s">
        <v>371</v>
      </c>
      <c r="C26" s="92">
        <v>0.35044940820503695</v>
      </c>
      <c r="D26" s="92">
        <v>0.38001303207338061</v>
      </c>
      <c r="E26" s="92">
        <v>0.23347645823882518</v>
      </c>
      <c r="F26" s="92">
        <v>0.17093276662560744</v>
      </c>
      <c r="G26" s="92">
        <v>0.17642472985641683</v>
      </c>
      <c r="H26" s="92">
        <v>7.7181875345977521E-2</v>
      </c>
      <c r="I26" s="92">
        <v>0.21968936378739526</v>
      </c>
    </row>
    <row r="27" spans="2:9">
      <c r="B27" s="1" t="s">
        <v>422</v>
      </c>
    </row>
    <row r="29" spans="2:9">
      <c r="B29" s="52" t="s">
        <v>437</v>
      </c>
      <c r="C29" s="6"/>
      <c r="D29" s="6"/>
      <c r="E29" s="6"/>
    </row>
    <row r="30" spans="2:9">
      <c r="B30" s="100" t="s">
        <v>438</v>
      </c>
      <c r="C30" s="93" t="s">
        <v>434</v>
      </c>
      <c r="D30" s="93" t="s">
        <v>270</v>
      </c>
      <c r="E30" s="93" t="s">
        <v>271</v>
      </c>
    </row>
    <row r="31" spans="2:9">
      <c r="B31" s="8">
        <v>2010</v>
      </c>
      <c r="C31" s="104">
        <v>985182</v>
      </c>
      <c r="D31" s="104">
        <v>530628</v>
      </c>
      <c r="E31" s="104">
        <v>1515810</v>
      </c>
    </row>
    <row r="32" spans="2:9">
      <c r="B32" s="8">
        <v>2011</v>
      </c>
      <c r="C32" s="104">
        <v>973907</v>
      </c>
      <c r="D32" s="104">
        <v>529415</v>
      </c>
      <c r="E32" s="104">
        <v>1503322</v>
      </c>
    </row>
    <row r="33" spans="2:5">
      <c r="B33" s="8">
        <v>2012</v>
      </c>
      <c r="C33" s="104">
        <v>958072</v>
      </c>
      <c r="D33" s="104">
        <v>513325</v>
      </c>
      <c r="E33" s="104">
        <v>1471397</v>
      </c>
    </row>
    <row r="34" spans="2:5">
      <c r="B34" s="8">
        <v>2013</v>
      </c>
      <c r="C34" s="104">
        <v>926990</v>
      </c>
      <c r="D34" s="104">
        <v>494968</v>
      </c>
      <c r="E34" s="104">
        <v>1421958</v>
      </c>
    </row>
    <row r="35" spans="2:5">
      <c r="B35" s="8">
        <v>2014</v>
      </c>
      <c r="C35" s="104">
        <v>941132</v>
      </c>
      <c r="D35" s="104">
        <v>501077</v>
      </c>
      <c r="E35" s="104">
        <v>1442209</v>
      </c>
    </row>
    <row r="36" spans="2:5">
      <c r="B36" s="8">
        <v>2015</v>
      </c>
      <c r="C36" s="104">
        <v>968228</v>
      </c>
      <c r="D36" s="104">
        <v>523354</v>
      </c>
      <c r="E36" s="104">
        <v>1491582</v>
      </c>
    </row>
    <row r="37" spans="2:5">
      <c r="B37" s="8">
        <v>2016</v>
      </c>
      <c r="C37" s="104">
        <v>998457</v>
      </c>
      <c r="D37" s="104">
        <v>545290</v>
      </c>
      <c r="E37" s="104">
        <v>1543747</v>
      </c>
    </row>
    <row r="38" spans="2:5">
      <c r="B38" s="8">
        <v>2017</v>
      </c>
      <c r="C38" s="104">
        <v>1040343</v>
      </c>
      <c r="D38" s="104">
        <v>570224</v>
      </c>
      <c r="E38" s="104">
        <v>1610567</v>
      </c>
    </row>
    <row r="39" spans="2:5">
      <c r="B39" s="1" t="s">
        <v>439</v>
      </c>
      <c r="C39" s="104">
        <f>C38-C31</f>
        <v>55161</v>
      </c>
      <c r="D39" s="104">
        <f>D38-D31</f>
        <v>39596</v>
      </c>
      <c r="E39" s="104">
        <f>E38-E31</f>
        <v>94757</v>
      </c>
    </row>
    <row r="40" spans="2:5">
      <c r="B40" s="6" t="s">
        <v>440</v>
      </c>
      <c r="C40" s="105">
        <f>C39/C31</f>
        <v>5.5990669744270603E-2</v>
      </c>
      <c r="D40" s="105">
        <f>D39/D31</f>
        <v>7.4621015099090138E-2</v>
      </c>
      <c r="E40" s="105">
        <f>E39/E31</f>
        <v>6.2512452088322415E-2</v>
      </c>
    </row>
    <row r="41" spans="2:5">
      <c r="B41" s="1" t="s">
        <v>395</v>
      </c>
    </row>
    <row r="43" spans="2:5">
      <c r="B43" s="1" t="s">
        <v>441</v>
      </c>
    </row>
    <row r="66" spans="2:11">
      <c r="B66" s="1" t="s">
        <v>395</v>
      </c>
    </row>
    <row r="68" spans="2:11">
      <c r="B68" s="52" t="s">
        <v>442</v>
      </c>
      <c r="C68" s="52"/>
      <c r="D68" s="52"/>
      <c r="E68" s="52"/>
    </row>
    <row r="69" spans="2:11">
      <c r="B69" s="85" t="s">
        <v>443</v>
      </c>
      <c r="C69" s="93" t="s">
        <v>444</v>
      </c>
      <c r="D69" s="93" t="s">
        <v>270</v>
      </c>
      <c r="E69" s="93" t="s">
        <v>445</v>
      </c>
    </row>
    <row r="70" spans="2:11">
      <c r="B70" s="1" t="s">
        <v>446</v>
      </c>
      <c r="C70" s="91">
        <v>0.88519267203220475</v>
      </c>
      <c r="D70" s="91">
        <v>0.82974760795757452</v>
      </c>
      <c r="E70" s="91">
        <v>0.86556225229996642</v>
      </c>
    </row>
    <row r="71" spans="2:11">
      <c r="B71" s="1" t="s">
        <v>447</v>
      </c>
      <c r="C71" s="91">
        <v>0.11480732796779525</v>
      </c>
      <c r="D71" s="91">
        <v>0.17025239204242548</v>
      </c>
      <c r="E71" s="91">
        <v>0.13443774770003358</v>
      </c>
    </row>
    <row r="72" spans="2:11">
      <c r="B72" s="6" t="s">
        <v>448</v>
      </c>
      <c r="C72" s="103">
        <v>1</v>
      </c>
      <c r="D72" s="103">
        <v>1</v>
      </c>
      <c r="E72" s="103">
        <v>1</v>
      </c>
    </row>
    <row r="73" spans="2:11">
      <c r="B73" s="1" t="s">
        <v>395</v>
      </c>
    </row>
    <row r="75" spans="2:11" ht="23.25" customHeight="1">
      <c r="B75" s="69" t="s">
        <v>323</v>
      </c>
      <c r="C75" s="70"/>
      <c r="D75" s="70"/>
      <c r="E75" s="70"/>
      <c r="F75" s="70"/>
      <c r="G75" s="70"/>
      <c r="H75" s="22"/>
      <c r="I75" s="22"/>
      <c r="J75" s="22"/>
      <c r="K75" s="23"/>
    </row>
    <row r="76" spans="2:11" ht="58.5" customHeight="1">
      <c r="B76" s="153" t="s">
        <v>505</v>
      </c>
      <c r="C76" s="154"/>
      <c r="D76" s="154"/>
      <c r="E76" s="154"/>
      <c r="F76" s="154"/>
      <c r="G76" s="154"/>
      <c r="H76" s="154"/>
      <c r="I76" s="154"/>
      <c r="J76" s="154"/>
      <c r="K76" s="155"/>
    </row>
    <row r="77" spans="2:11" ht="13.5" customHeight="1">
      <c r="B77" s="156"/>
      <c r="C77" s="157"/>
      <c r="D77" s="157"/>
      <c r="E77" s="157"/>
      <c r="F77" s="157"/>
      <c r="G77" s="157"/>
      <c r="H77" s="157"/>
      <c r="I77" s="157"/>
      <c r="J77" s="157"/>
      <c r="K77" s="158"/>
    </row>
  </sheetData>
  <sheetProtection password="CC3D" sheet="1" objects="1" scenarios="1"/>
  <mergeCells count="5">
    <mergeCell ref="B11:B12"/>
    <mergeCell ref="D11:D12"/>
    <mergeCell ref="F11:F12"/>
    <mergeCell ref="H11:H12"/>
    <mergeCell ref="B76:K77"/>
  </mergeCells>
  <hyperlinks>
    <hyperlink ref="G2" location="'Índex '!A1" display="Tornar a l'índex"/>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dimension ref="B2:T206"/>
  <sheetViews>
    <sheetView zoomScale="70" zoomScaleNormal="70" workbookViewId="0">
      <selection activeCell="H3" sqref="H3"/>
    </sheetView>
  </sheetViews>
  <sheetFormatPr defaultColWidth="11.42578125" defaultRowHeight="15"/>
  <cols>
    <col min="1" max="1" width="2.42578125" style="1" customWidth="1"/>
    <col min="2" max="2" width="36.28515625" style="1" customWidth="1"/>
    <col min="3" max="3" width="12.42578125" style="1" customWidth="1"/>
    <col min="4" max="4" width="11.42578125" style="1"/>
    <col min="5" max="5" width="11" style="1" customWidth="1"/>
    <col min="6" max="6" width="11.42578125" style="1"/>
    <col min="7" max="7" width="12.28515625" style="1" customWidth="1"/>
    <col min="8" max="14" width="11.42578125" style="1"/>
    <col min="15" max="15" width="12.85546875" style="1" customWidth="1"/>
    <col min="16" max="16384" width="11.42578125" style="1"/>
  </cols>
  <sheetData>
    <row r="2" spans="2:14">
      <c r="G2" s="49"/>
    </row>
    <row r="3" spans="2:14">
      <c r="E3" s="49"/>
      <c r="H3" s="49" t="s">
        <v>30</v>
      </c>
    </row>
    <row r="8" spans="2:14" ht="26.25">
      <c r="B8" s="40" t="s">
        <v>510</v>
      </c>
    </row>
    <row r="10" spans="2:14">
      <c r="B10" s="52" t="s">
        <v>499</v>
      </c>
      <c r="C10" s="52"/>
      <c r="D10" s="52"/>
      <c r="E10" s="52"/>
      <c r="F10" s="52"/>
      <c r="G10" s="52"/>
      <c r="H10" s="52"/>
      <c r="I10" s="52"/>
      <c r="J10" s="52"/>
      <c r="K10" s="52"/>
      <c r="L10" s="52"/>
      <c r="M10" s="52"/>
      <c r="N10" s="52"/>
    </row>
    <row r="11" spans="2:14">
      <c r="B11" s="85"/>
      <c r="C11" s="85">
        <v>2006</v>
      </c>
      <c r="D11" s="85">
        <v>2007</v>
      </c>
      <c r="E11" s="85">
        <v>2008</v>
      </c>
      <c r="F11" s="85">
        <v>2009</v>
      </c>
      <c r="G11" s="85">
        <v>2010</v>
      </c>
      <c r="H11" s="85">
        <v>2011</v>
      </c>
      <c r="I11" s="85">
        <v>2012</v>
      </c>
      <c r="J11" s="85">
        <v>2013</v>
      </c>
      <c r="K11" s="85">
        <v>2014</v>
      </c>
      <c r="L11" s="85">
        <v>2015</v>
      </c>
      <c r="M11" s="85">
        <v>2016</v>
      </c>
      <c r="N11" s="85">
        <v>2017</v>
      </c>
    </row>
    <row r="12" spans="2:14">
      <c r="B12" s="11" t="s">
        <v>452</v>
      </c>
      <c r="C12" s="107">
        <v>12502</v>
      </c>
      <c r="D12" s="107">
        <v>14192</v>
      </c>
      <c r="E12" s="107">
        <v>14490</v>
      </c>
      <c r="F12" s="107">
        <v>22262</v>
      </c>
      <c r="G12" s="107">
        <v>29008</v>
      </c>
      <c r="H12" s="107">
        <v>28405</v>
      </c>
      <c r="I12" s="107">
        <v>28682</v>
      </c>
      <c r="J12" s="107">
        <v>26945</v>
      </c>
      <c r="K12" s="107">
        <v>24420</v>
      </c>
      <c r="L12" s="107">
        <v>22122</v>
      </c>
      <c r="M12" s="107">
        <v>19169</v>
      </c>
      <c r="N12" s="107">
        <v>15939</v>
      </c>
    </row>
    <row r="13" spans="2:14">
      <c r="B13" s="11" t="s">
        <v>453</v>
      </c>
      <c r="C13" s="107">
        <v>75761</v>
      </c>
      <c r="D13" s="107">
        <v>72040</v>
      </c>
      <c r="E13" s="107">
        <v>71521</v>
      </c>
      <c r="F13" s="107">
        <v>108993</v>
      </c>
      <c r="G13" s="107">
        <v>145101</v>
      </c>
      <c r="H13" s="107">
        <v>145194</v>
      </c>
      <c r="I13" s="107">
        <v>158095</v>
      </c>
      <c r="J13" s="107">
        <v>163501</v>
      </c>
      <c r="K13" s="107">
        <v>158005</v>
      </c>
      <c r="L13" s="107">
        <v>147056</v>
      </c>
      <c r="M13" s="107">
        <v>132289</v>
      </c>
      <c r="N13" s="107">
        <v>116056</v>
      </c>
    </row>
    <row r="14" spans="2:14">
      <c r="B14" s="11" t="s">
        <v>26</v>
      </c>
      <c r="C14" s="107">
        <v>8504</v>
      </c>
      <c r="D14" s="107">
        <v>8964</v>
      </c>
      <c r="E14" s="107">
        <v>8957</v>
      </c>
      <c r="F14" s="107">
        <v>13817</v>
      </c>
      <c r="G14" s="107">
        <v>18992</v>
      </c>
      <c r="H14" s="107">
        <v>18822</v>
      </c>
      <c r="I14" s="107">
        <v>21135</v>
      </c>
      <c r="J14" s="107">
        <v>23489</v>
      </c>
      <c r="K14" s="107">
        <v>23222</v>
      </c>
      <c r="L14" s="107">
        <v>21030</v>
      </c>
      <c r="M14" s="107">
        <v>18850</v>
      </c>
      <c r="N14" s="107">
        <v>16596</v>
      </c>
    </row>
    <row r="15" spans="2:14">
      <c r="B15" s="11" t="s">
        <v>27</v>
      </c>
      <c r="C15" s="107">
        <v>6458</v>
      </c>
      <c r="D15" s="107">
        <v>6736</v>
      </c>
      <c r="E15" s="107">
        <v>6594</v>
      </c>
      <c r="F15" s="107">
        <v>10036</v>
      </c>
      <c r="G15" s="107">
        <v>14278</v>
      </c>
      <c r="H15" s="107">
        <v>13890</v>
      </c>
      <c r="I15" s="107">
        <v>15386</v>
      </c>
      <c r="J15" s="107">
        <v>18388</v>
      </c>
      <c r="K15" s="107">
        <v>18010</v>
      </c>
      <c r="L15" s="107">
        <v>15792</v>
      </c>
      <c r="M15" s="107">
        <v>14095</v>
      </c>
      <c r="N15" s="107">
        <v>12499</v>
      </c>
    </row>
    <row r="16" spans="2:14">
      <c r="B16" s="11" t="s">
        <v>454</v>
      </c>
      <c r="C16" s="107">
        <v>10739</v>
      </c>
      <c r="D16" s="107">
        <v>10849</v>
      </c>
      <c r="E16" s="107">
        <v>10756</v>
      </c>
      <c r="F16" s="107">
        <v>15837</v>
      </c>
      <c r="G16" s="107">
        <v>22538</v>
      </c>
      <c r="H16" s="107">
        <v>22539</v>
      </c>
      <c r="I16" s="107">
        <v>25839</v>
      </c>
      <c r="J16" s="107">
        <v>28935</v>
      </c>
      <c r="K16" s="107">
        <v>27463</v>
      </c>
      <c r="L16" s="107">
        <v>23925</v>
      </c>
      <c r="M16" s="107">
        <v>21449</v>
      </c>
      <c r="N16" s="107">
        <v>19394</v>
      </c>
    </row>
    <row r="17" spans="2:14">
      <c r="B17" s="6" t="s">
        <v>28</v>
      </c>
      <c r="C17" s="89">
        <v>113964</v>
      </c>
      <c r="D17" s="89">
        <v>112781</v>
      </c>
      <c r="E17" s="89">
        <v>112318</v>
      </c>
      <c r="F17" s="89">
        <v>170945</v>
      </c>
      <c r="G17" s="89">
        <v>229917</v>
      </c>
      <c r="H17" s="89">
        <v>228850</v>
      </c>
      <c r="I17" s="89">
        <v>249137</v>
      </c>
      <c r="J17" s="89">
        <v>261258</v>
      </c>
      <c r="K17" s="89">
        <v>251120</v>
      </c>
      <c r="L17" s="89">
        <v>229925</v>
      </c>
      <c r="M17" s="89">
        <v>205852</v>
      </c>
      <c r="N17" s="89">
        <v>180484</v>
      </c>
    </row>
    <row r="18" spans="2:14">
      <c r="B18" s="1" t="s">
        <v>455</v>
      </c>
    </row>
    <row r="21" spans="2:14">
      <c r="B21" s="52" t="s">
        <v>500</v>
      </c>
      <c r="C21" s="52"/>
      <c r="D21" s="52"/>
      <c r="E21" s="52"/>
      <c r="F21" s="52"/>
      <c r="G21" s="52"/>
      <c r="H21" s="52"/>
    </row>
    <row r="22" spans="2:14">
      <c r="B22" s="85" t="s">
        <v>456</v>
      </c>
      <c r="C22" s="86" t="s">
        <v>337</v>
      </c>
      <c r="D22" s="86" t="s">
        <v>453</v>
      </c>
      <c r="E22" s="86" t="s">
        <v>26</v>
      </c>
      <c r="F22" s="86" t="s">
        <v>27</v>
      </c>
      <c r="G22" s="86" t="s">
        <v>339</v>
      </c>
      <c r="H22" s="86" t="s">
        <v>28</v>
      </c>
    </row>
    <row r="23" spans="2:14">
      <c r="B23" s="1" t="s">
        <v>0</v>
      </c>
      <c r="C23" s="88">
        <v>2104</v>
      </c>
      <c r="D23" s="88">
        <v>10490</v>
      </c>
      <c r="E23" s="88">
        <v>1424</v>
      </c>
      <c r="F23" s="88">
        <v>884</v>
      </c>
      <c r="G23" s="88">
        <v>712</v>
      </c>
      <c r="H23" s="88">
        <v>15614</v>
      </c>
    </row>
    <row r="24" spans="2:14">
      <c r="B24" s="1" t="s">
        <v>457</v>
      </c>
      <c r="C24" s="88">
        <v>119</v>
      </c>
      <c r="D24" s="88">
        <v>968</v>
      </c>
      <c r="E24" s="88">
        <v>128</v>
      </c>
      <c r="F24" s="88">
        <v>57</v>
      </c>
      <c r="G24" s="88">
        <v>23</v>
      </c>
      <c r="H24" s="88">
        <v>1295</v>
      </c>
    </row>
    <row r="25" spans="2:14">
      <c r="B25" s="1" t="s">
        <v>458</v>
      </c>
      <c r="C25" s="88">
        <v>194</v>
      </c>
      <c r="D25" s="88">
        <v>1377</v>
      </c>
      <c r="E25" s="88">
        <v>216</v>
      </c>
      <c r="F25" s="88">
        <v>145</v>
      </c>
      <c r="G25" s="88">
        <v>130</v>
      </c>
      <c r="H25" s="88">
        <v>2062</v>
      </c>
    </row>
    <row r="26" spans="2:14">
      <c r="B26" s="1" t="s">
        <v>3</v>
      </c>
      <c r="C26" s="88">
        <v>4841</v>
      </c>
      <c r="D26" s="88">
        <v>48406</v>
      </c>
      <c r="E26" s="88">
        <v>6944</v>
      </c>
      <c r="F26" s="88">
        <v>6092</v>
      </c>
      <c r="G26" s="88">
        <v>13019</v>
      </c>
      <c r="H26" s="88">
        <v>79302</v>
      </c>
    </row>
    <row r="27" spans="2:14">
      <c r="B27" s="1" t="s">
        <v>459</v>
      </c>
      <c r="C27" s="88">
        <v>5</v>
      </c>
      <c r="D27" s="88">
        <v>145</v>
      </c>
      <c r="E27" s="88">
        <v>25</v>
      </c>
      <c r="F27" s="88">
        <v>25</v>
      </c>
      <c r="G27" s="88">
        <v>36</v>
      </c>
      <c r="H27" s="88">
        <v>236</v>
      </c>
    </row>
    <row r="28" spans="2:14">
      <c r="B28" s="1" t="s">
        <v>4</v>
      </c>
      <c r="C28" s="88">
        <v>94</v>
      </c>
      <c r="D28" s="88">
        <v>386</v>
      </c>
      <c r="E28" s="88">
        <v>71</v>
      </c>
      <c r="F28" s="88">
        <v>56</v>
      </c>
      <c r="G28" s="88">
        <v>41</v>
      </c>
      <c r="H28" s="88">
        <v>648</v>
      </c>
    </row>
    <row r="29" spans="2:14">
      <c r="B29" s="1" t="s">
        <v>5</v>
      </c>
      <c r="C29" s="88">
        <v>182</v>
      </c>
      <c r="D29" s="88">
        <v>2212</v>
      </c>
      <c r="E29" s="88">
        <v>291</v>
      </c>
      <c r="F29" s="88">
        <v>217</v>
      </c>
      <c r="G29" s="88">
        <v>360</v>
      </c>
      <c r="H29" s="88">
        <v>3262</v>
      </c>
    </row>
    <row r="30" spans="2:14">
      <c r="B30" s="1" t="s">
        <v>6</v>
      </c>
      <c r="C30" s="88">
        <v>231</v>
      </c>
      <c r="D30" s="88">
        <v>1976</v>
      </c>
      <c r="E30" s="88">
        <v>310</v>
      </c>
      <c r="F30" s="88">
        <v>253</v>
      </c>
      <c r="G30" s="88">
        <v>290</v>
      </c>
      <c r="H30" s="88">
        <v>3060</v>
      </c>
    </row>
    <row r="31" spans="2:14">
      <c r="B31" s="1" t="s">
        <v>460</v>
      </c>
      <c r="C31" s="88">
        <v>18</v>
      </c>
      <c r="D31" s="88">
        <v>295</v>
      </c>
      <c r="E31" s="88">
        <v>43</v>
      </c>
      <c r="F31" s="88">
        <v>43</v>
      </c>
      <c r="G31" s="88">
        <v>38</v>
      </c>
      <c r="H31" s="88">
        <v>437</v>
      </c>
    </row>
    <row r="32" spans="2:14">
      <c r="B32" s="1" t="s">
        <v>461</v>
      </c>
      <c r="C32" s="88">
        <v>23</v>
      </c>
      <c r="D32" s="88">
        <v>413</v>
      </c>
      <c r="E32" s="88">
        <v>96</v>
      </c>
      <c r="F32" s="88">
        <v>60</v>
      </c>
      <c r="G32" s="88">
        <v>54</v>
      </c>
      <c r="H32" s="88">
        <v>646</v>
      </c>
    </row>
    <row r="33" spans="2:8">
      <c r="B33" s="1" t="s">
        <v>7</v>
      </c>
      <c r="C33" s="88">
        <v>468</v>
      </c>
      <c r="D33" s="88">
        <v>3854</v>
      </c>
      <c r="E33" s="88">
        <v>467</v>
      </c>
      <c r="F33" s="88">
        <v>327</v>
      </c>
      <c r="G33" s="88">
        <v>278</v>
      </c>
      <c r="H33" s="88">
        <v>5394</v>
      </c>
    </row>
    <row r="34" spans="2:8">
      <c r="B34" s="1" t="s">
        <v>462</v>
      </c>
      <c r="C34" s="88">
        <v>12</v>
      </c>
      <c r="D34" s="88">
        <v>151</v>
      </c>
      <c r="E34" s="88">
        <v>26</v>
      </c>
      <c r="F34" s="88">
        <v>12</v>
      </c>
      <c r="G34" s="88">
        <v>16</v>
      </c>
      <c r="H34" s="88">
        <v>217</v>
      </c>
    </row>
    <row r="35" spans="2:8">
      <c r="B35" s="1" t="s">
        <v>8</v>
      </c>
      <c r="C35" s="88">
        <v>235</v>
      </c>
      <c r="D35" s="88">
        <v>3080</v>
      </c>
      <c r="E35" s="88">
        <v>419</v>
      </c>
      <c r="F35" s="88">
        <v>273</v>
      </c>
      <c r="G35" s="88">
        <v>178</v>
      </c>
      <c r="H35" s="88">
        <v>4185</v>
      </c>
    </row>
    <row r="36" spans="2:8">
      <c r="B36" s="1" t="s">
        <v>9</v>
      </c>
      <c r="C36" s="88">
        <v>102</v>
      </c>
      <c r="D36" s="88">
        <v>1713</v>
      </c>
      <c r="E36" s="88">
        <v>255</v>
      </c>
      <c r="F36" s="88">
        <v>196</v>
      </c>
      <c r="G36" s="88">
        <v>254</v>
      </c>
      <c r="H36" s="88">
        <v>2520</v>
      </c>
    </row>
    <row r="37" spans="2:8">
      <c r="B37" s="1" t="s">
        <v>10</v>
      </c>
      <c r="C37" s="88">
        <v>249</v>
      </c>
      <c r="D37" s="88">
        <v>1825</v>
      </c>
      <c r="E37" s="88">
        <v>296</v>
      </c>
      <c r="F37" s="88">
        <v>182</v>
      </c>
      <c r="G37" s="88">
        <v>183</v>
      </c>
      <c r="H37" s="88">
        <v>2735</v>
      </c>
    </row>
    <row r="38" spans="2:8">
      <c r="B38" s="1" t="s">
        <v>463</v>
      </c>
      <c r="C38" s="88">
        <v>2</v>
      </c>
      <c r="D38" s="88">
        <v>102</v>
      </c>
      <c r="E38" s="88">
        <v>17</v>
      </c>
      <c r="F38" s="88">
        <v>14</v>
      </c>
      <c r="G38" s="88">
        <v>12</v>
      </c>
      <c r="H38" s="88">
        <v>147</v>
      </c>
    </row>
    <row r="39" spans="2:8">
      <c r="B39" s="1" t="s">
        <v>11</v>
      </c>
      <c r="C39" s="88">
        <v>1920</v>
      </c>
      <c r="D39" s="88">
        <v>11845</v>
      </c>
      <c r="E39" s="88">
        <v>1412</v>
      </c>
      <c r="F39" s="88">
        <v>878</v>
      </c>
      <c r="G39" s="88">
        <v>824</v>
      </c>
      <c r="H39" s="88">
        <v>16879</v>
      </c>
    </row>
    <row r="40" spans="2:8">
      <c r="B40" s="1" t="s">
        <v>12</v>
      </c>
      <c r="C40" s="88">
        <v>43</v>
      </c>
      <c r="D40" s="88">
        <v>764</v>
      </c>
      <c r="E40" s="88">
        <v>130</v>
      </c>
      <c r="F40" s="88">
        <v>108</v>
      </c>
      <c r="G40" s="88">
        <v>129</v>
      </c>
      <c r="H40" s="88">
        <v>1174</v>
      </c>
    </row>
    <row r="41" spans="2:8">
      <c r="B41" s="1" t="s">
        <v>464</v>
      </c>
      <c r="C41" s="88">
        <v>386</v>
      </c>
      <c r="D41" s="88">
        <v>1537</v>
      </c>
      <c r="E41" s="88">
        <v>208</v>
      </c>
      <c r="F41" s="88">
        <v>148</v>
      </c>
      <c r="G41" s="88">
        <v>118</v>
      </c>
      <c r="H41" s="88">
        <v>2397</v>
      </c>
    </row>
    <row r="42" spans="2:8">
      <c r="B42" s="1" t="s">
        <v>465</v>
      </c>
      <c r="C42" s="88">
        <v>27</v>
      </c>
      <c r="D42" s="88">
        <v>347</v>
      </c>
      <c r="E42" s="88">
        <v>74</v>
      </c>
      <c r="F42" s="88">
        <v>65</v>
      </c>
      <c r="G42" s="88">
        <v>65</v>
      </c>
      <c r="H42" s="88">
        <v>578</v>
      </c>
    </row>
    <row r="43" spans="2:8">
      <c r="B43" s="1" t="s">
        <v>466</v>
      </c>
      <c r="C43" s="88">
        <v>38</v>
      </c>
      <c r="D43" s="88">
        <v>350</v>
      </c>
      <c r="E43" s="88">
        <v>69</v>
      </c>
      <c r="F43" s="88">
        <v>58</v>
      </c>
      <c r="G43" s="88">
        <v>53</v>
      </c>
      <c r="H43" s="88">
        <v>568</v>
      </c>
    </row>
    <row r="44" spans="2:8">
      <c r="B44" s="1" t="s">
        <v>14</v>
      </c>
      <c r="C44" s="88">
        <v>429</v>
      </c>
      <c r="D44" s="88">
        <v>1878</v>
      </c>
      <c r="E44" s="88">
        <v>259</v>
      </c>
      <c r="F44" s="88">
        <v>175</v>
      </c>
      <c r="G44" s="88">
        <v>114</v>
      </c>
      <c r="H44" s="88">
        <v>2855</v>
      </c>
    </row>
    <row r="45" spans="2:8">
      <c r="B45" s="1" t="s">
        <v>467</v>
      </c>
      <c r="C45" s="88">
        <v>301</v>
      </c>
      <c r="D45" s="88">
        <v>2162</v>
      </c>
      <c r="E45" s="88">
        <v>307</v>
      </c>
      <c r="F45" s="88">
        <v>149</v>
      </c>
      <c r="G45" s="88">
        <v>120</v>
      </c>
      <c r="H45" s="88">
        <v>3039</v>
      </c>
    </row>
    <row r="46" spans="2:8">
      <c r="B46" s="1" t="s">
        <v>16</v>
      </c>
      <c r="C46" s="88">
        <v>303</v>
      </c>
      <c r="D46" s="88">
        <v>979</v>
      </c>
      <c r="E46" s="88">
        <v>161</v>
      </c>
      <c r="F46" s="88">
        <v>118</v>
      </c>
      <c r="G46" s="88">
        <v>80</v>
      </c>
      <c r="H46" s="88">
        <v>1641</v>
      </c>
    </row>
    <row r="47" spans="2:8">
      <c r="B47" s="1" t="s">
        <v>17</v>
      </c>
      <c r="C47" s="88">
        <v>363</v>
      </c>
      <c r="D47" s="88">
        <v>4053</v>
      </c>
      <c r="E47" s="88">
        <v>609</v>
      </c>
      <c r="F47" s="88">
        <v>369</v>
      </c>
      <c r="G47" s="88">
        <v>269</v>
      </c>
      <c r="H47" s="88">
        <v>5663</v>
      </c>
    </row>
    <row r="48" spans="2:8">
      <c r="B48" s="1" t="s">
        <v>468</v>
      </c>
      <c r="C48" s="88">
        <v>11</v>
      </c>
      <c r="D48" s="88">
        <v>105</v>
      </c>
      <c r="E48" s="88">
        <v>34</v>
      </c>
      <c r="F48" s="88">
        <v>23</v>
      </c>
      <c r="G48" s="88">
        <v>13</v>
      </c>
      <c r="H48" s="88">
        <v>186</v>
      </c>
    </row>
    <row r="49" spans="2:8">
      <c r="B49" s="1" t="s">
        <v>469</v>
      </c>
      <c r="C49" s="88">
        <v>99</v>
      </c>
      <c r="D49" s="88">
        <v>1473</v>
      </c>
      <c r="E49" s="88">
        <v>234</v>
      </c>
      <c r="F49" s="88">
        <v>262</v>
      </c>
      <c r="G49" s="88">
        <v>806</v>
      </c>
      <c r="H49" s="88">
        <v>2874</v>
      </c>
    </row>
    <row r="50" spans="2:8">
      <c r="B50" s="1" t="s">
        <v>19</v>
      </c>
      <c r="C50" s="88">
        <v>98</v>
      </c>
      <c r="D50" s="88">
        <v>1629</v>
      </c>
      <c r="E50" s="88">
        <v>256</v>
      </c>
      <c r="F50" s="88">
        <v>171</v>
      </c>
      <c r="G50" s="88">
        <v>216</v>
      </c>
      <c r="H50" s="88">
        <v>2370</v>
      </c>
    </row>
    <row r="51" spans="2:8">
      <c r="B51" s="1" t="s">
        <v>20</v>
      </c>
      <c r="C51" s="88">
        <v>77</v>
      </c>
      <c r="D51" s="88">
        <v>1132</v>
      </c>
      <c r="E51" s="88">
        <v>166</v>
      </c>
      <c r="F51" s="88">
        <v>140</v>
      </c>
      <c r="G51" s="88">
        <v>166</v>
      </c>
      <c r="H51" s="88">
        <v>1681</v>
      </c>
    </row>
    <row r="52" spans="2:8">
      <c r="B52" s="1" t="s">
        <v>21</v>
      </c>
      <c r="C52" s="88">
        <v>11</v>
      </c>
      <c r="D52" s="88">
        <v>302</v>
      </c>
      <c r="E52" s="88">
        <v>51</v>
      </c>
      <c r="F52" s="88">
        <v>59</v>
      </c>
      <c r="G52" s="88">
        <v>118</v>
      </c>
      <c r="H52" s="88">
        <v>541</v>
      </c>
    </row>
    <row r="53" spans="2:8">
      <c r="B53" s="1" t="s">
        <v>22</v>
      </c>
      <c r="C53" s="88">
        <v>241</v>
      </c>
      <c r="D53" s="88">
        <v>1406</v>
      </c>
      <c r="E53" s="88">
        <v>271</v>
      </c>
      <c r="F53" s="88">
        <v>120</v>
      </c>
      <c r="G53" s="88">
        <v>75</v>
      </c>
      <c r="H53" s="88">
        <v>2113</v>
      </c>
    </row>
    <row r="54" spans="2:8">
      <c r="B54" s="1" t="s">
        <v>470</v>
      </c>
      <c r="C54" s="88">
        <v>25</v>
      </c>
      <c r="D54" s="88">
        <v>193</v>
      </c>
      <c r="E54" s="88">
        <v>42</v>
      </c>
      <c r="F54" s="88">
        <v>34</v>
      </c>
      <c r="G54" s="88">
        <v>30</v>
      </c>
      <c r="H54" s="88">
        <v>324</v>
      </c>
    </row>
    <row r="55" spans="2:8">
      <c r="B55" s="1" t="s">
        <v>471</v>
      </c>
      <c r="C55" s="88">
        <v>1985</v>
      </c>
      <c r="D55" s="88">
        <v>5730</v>
      </c>
      <c r="E55" s="88">
        <v>756</v>
      </c>
      <c r="F55" s="88">
        <v>432</v>
      </c>
      <c r="G55" s="88">
        <v>281</v>
      </c>
      <c r="H55" s="88">
        <v>9184</v>
      </c>
    </row>
    <row r="56" spans="2:8">
      <c r="B56" s="1" t="s">
        <v>472</v>
      </c>
      <c r="C56" s="88">
        <v>10</v>
      </c>
      <c r="D56" s="88">
        <v>153</v>
      </c>
      <c r="E56" s="88">
        <v>37</v>
      </c>
      <c r="F56" s="88">
        <v>24</v>
      </c>
      <c r="G56" s="88">
        <v>62</v>
      </c>
      <c r="H56" s="88">
        <v>286</v>
      </c>
    </row>
    <row r="57" spans="2:8">
      <c r="B57" s="1" t="s">
        <v>473</v>
      </c>
      <c r="C57" s="88">
        <v>13</v>
      </c>
      <c r="D57" s="88">
        <v>156</v>
      </c>
      <c r="E57" s="88">
        <v>32</v>
      </c>
      <c r="F57" s="88">
        <v>27</v>
      </c>
      <c r="G57" s="88">
        <v>32</v>
      </c>
      <c r="H57" s="88">
        <v>260</v>
      </c>
    </row>
    <row r="58" spans="2:8">
      <c r="B58" s="1" t="s">
        <v>24</v>
      </c>
      <c r="C58" s="88">
        <v>680</v>
      </c>
      <c r="D58" s="88">
        <v>2469</v>
      </c>
      <c r="E58" s="88">
        <v>460</v>
      </c>
      <c r="F58" s="88">
        <v>303</v>
      </c>
      <c r="G58" s="88">
        <v>199</v>
      </c>
      <c r="H58" s="88">
        <v>4111</v>
      </c>
    </row>
    <row r="59" spans="2:8">
      <c r="B59" s="6" t="s">
        <v>271</v>
      </c>
      <c r="C59" s="89">
        <v>15939</v>
      </c>
      <c r="D59" s="89">
        <v>116056</v>
      </c>
      <c r="E59" s="89">
        <v>16596</v>
      </c>
      <c r="F59" s="89">
        <v>12499</v>
      </c>
      <c r="G59" s="89">
        <v>19394</v>
      </c>
      <c r="H59" s="89">
        <v>180484</v>
      </c>
    </row>
    <row r="60" spans="2:8">
      <c r="B60" s="1" t="s">
        <v>455</v>
      </c>
    </row>
    <row r="63" spans="2:8">
      <c r="B63" s="52" t="s">
        <v>501</v>
      </c>
      <c r="C63" s="52"/>
      <c r="D63" s="52"/>
      <c r="E63" s="52"/>
      <c r="F63" s="52"/>
      <c r="G63" s="52"/>
      <c r="H63" s="52"/>
    </row>
    <row r="64" spans="2:8">
      <c r="B64" s="100" t="s">
        <v>456</v>
      </c>
      <c r="C64" s="86" t="s">
        <v>337</v>
      </c>
      <c r="D64" s="86" t="s">
        <v>453</v>
      </c>
      <c r="E64" s="86" t="s">
        <v>26</v>
      </c>
      <c r="F64" s="86" t="s">
        <v>27</v>
      </c>
      <c r="G64" s="86" t="s">
        <v>339</v>
      </c>
      <c r="H64" s="86" t="s">
        <v>28</v>
      </c>
    </row>
    <row r="65" spans="2:8">
      <c r="B65" s="1" t="s">
        <v>0</v>
      </c>
      <c r="C65" s="84">
        <v>-0.41278258442645827</v>
      </c>
      <c r="D65" s="84">
        <v>-0.2547069271758437</v>
      </c>
      <c r="E65" s="84">
        <v>-0.21499448732083792</v>
      </c>
      <c r="F65" s="84">
        <v>-0.13077679449360866</v>
      </c>
      <c r="G65" s="84">
        <v>-0.15739644970414202</v>
      </c>
      <c r="H65" s="84">
        <v>-0.26811662135558262</v>
      </c>
    </row>
    <row r="66" spans="2:8">
      <c r="B66" s="1" t="s">
        <v>457</v>
      </c>
      <c r="C66" s="84">
        <v>1.2037037037037037</v>
      </c>
      <c r="D66" s="84">
        <v>-0.26722180166540499</v>
      </c>
      <c r="E66" s="84">
        <v>3.2258064516129031E-2</v>
      </c>
      <c r="F66" s="84">
        <v>-3.3898305084745763E-2</v>
      </c>
      <c r="G66" s="84">
        <v>-0.23333333333333334</v>
      </c>
      <c r="H66" s="84">
        <v>-0.1845088161209068</v>
      </c>
    </row>
    <row r="67" spans="2:8">
      <c r="B67" s="1" t="s">
        <v>458</v>
      </c>
      <c r="C67" s="84">
        <v>0.88349514563106801</v>
      </c>
      <c r="D67" s="84">
        <v>-0.37748643761301987</v>
      </c>
      <c r="E67" s="84">
        <v>-0.2087912087912088</v>
      </c>
      <c r="F67" s="84">
        <v>-0.19444444444444445</v>
      </c>
      <c r="G67" s="84">
        <v>0.13043478260869565</v>
      </c>
      <c r="H67" s="84">
        <v>-0.28477280610475197</v>
      </c>
    </row>
    <row r="68" spans="2:8">
      <c r="B68" s="1" t="s">
        <v>3</v>
      </c>
      <c r="C68" s="84">
        <v>-0.44932317142532135</v>
      </c>
      <c r="D68" s="84">
        <v>-0.24754783852264073</v>
      </c>
      <c r="E68" s="84">
        <v>-0.16367577983861256</v>
      </c>
      <c r="F68" s="84">
        <v>-0.18816631130063965</v>
      </c>
      <c r="G68" s="84">
        <v>-0.19357036669970268</v>
      </c>
      <c r="H68" s="84">
        <v>-0.24526757587581965</v>
      </c>
    </row>
    <row r="69" spans="2:8">
      <c r="B69" s="1" t="s">
        <v>459</v>
      </c>
      <c r="C69" s="84">
        <v>-0.73684210526315785</v>
      </c>
      <c r="D69" s="84">
        <v>-0.26020408163265307</v>
      </c>
      <c r="E69" s="84">
        <v>-0.16666666666666666</v>
      </c>
      <c r="F69" s="84">
        <v>4.1666666666666664E-2</v>
      </c>
      <c r="G69" s="84">
        <v>-0.21739130434782608</v>
      </c>
      <c r="H69" s="84">
        <v>-0.25079365079365079</v>
      </c>
    </row>
    <row r="70" spans="2:8">
      <c r="B70" s="1" t="s">
        <v>4</v>
      </c>
      <c r="C70" s="84">
        <v>-0.2878787878787879</v>
      </c>
      <c r="D70" s="84">
        <v>-0.28119180633147112</v>
      </c>
      <c r="E70" s="84">
        <v>-6.5789473684210523E-2</v>
      </c>
      <c r="F70" s="84">
        <v>-0.29113924050632911</v>
      </c>
      <c r="G70" s="84">
        <v>7.8947368421052627E-2</v>
      </c>
      <c r="H70" s="84">
        <v>-0.24825986078886311</v>
      </c>
    </row>
    <row r="71" spans="2:8">
      <c r="B71" s="1" t="s">
        <v>5</v>
      </c>
      <c r="C71" s="84">
        <v>-0.38305084745762713</v>
      </c>
      <c r="D71" s="84">
        <v>-0.21448863636363635</v>
      </c>
      <c r="E71" s="84">
        <v>-0.17094017094017094</v>
      </c>
      <c r="F71" s="84">
        <v>-0.23859649122807017</v>
      </c>
      <c r="G71" s="84">
        <v>-0.21225382932166301</v>
      </c>
      <c r="H71" s="84">
        <v>-0.22407231208372977</v>
      </c>
    </row>
    <row r="72" spans="2:8">
      <c r="B72" s="1" t="s">
        <v>6</v>
      </c>
      <c r="C72" s="84">
        <v>-0.49230769230769234</v>
      </c>
      <c r="D72" s="84">
        <v>-0.33913043478260868</v>
      </c>
      <c r="E72" s="84">
        <v>-0.19896640826873385</v>
      </c>
      <c r="F72" s="84">
        <v>-0.21428571428571427</v>
      </c>
      <c r="G72" s="84">
        <v>-0.22252010723860591</v>
      </c>
      <c r="H72" s="84">
        <v>-0.32405566600397612</v>
      </c>
    </row>
    <row r="73" spans="2:8">
      <c r="B73" s="1" t="s">
        <v>460</v>
      </c>
      <c r="C73" s="84">
        <v>-0.69491525423728817</v>
      </c>
      <c r="D73" s="84">
        <v>-0.22368421052631579</v>
      </c>
      <c r="E73" s="84">
        <v>-0.43421052631578949</v>
      </c>
      <c r="F73" s="84">
        <v>-0.2711864406779661</v>
      </c>
      <c r="G73" s="84">
        <v>-0.20833333333333334</v>
      </c>
      <c r="H73" s="84">
        <v>-0.297427652733119</v>
      </c>
    </row>
    <row r="74" spans="2:8">
      <c r="B74" s="1" t="s">
        <v>461</v>
      </c>
      <c r="C74" s="84">
        <v>-0.75</v>
      </c>
      <c r="D74" s="84">
        <v>-0.23518518518518519</v>
      </c>
      <c r="E74" s="84">
        <v>-0.12727272727272726</v>
      </c>
      <c r="F74" s="84">
        <v>-0.22077922077922077</v>
      </c>
      <c r="G74" s="84">
        <v>-0.40659340659340659</v>
      </c>
      <c r="H74" s="84">
        <v>-0.29010989010989013</v>
      </c>
    </row>
    <row r="75" spans="2:8">
      <c r="B75" s="1" t="s">
        <v>7</v>
      </c>
      <c r="C75" s="84">
        <v>-0.66330935251798562</v>
      </c>
      <c r="D75" s="84">
        <v>-0.19473464270789803</v>
      </c>
      <c r="E75" s="84">
        <v>-0.17051509769094139</v>
      </c>
      <c r="F75" s="84">
        <v>-0.22142857142857142</v>
      </c>
      <c r="G75" s="84">
        <v>-7.6411960132890366E-2</v>
      </c>
      <c r="H75" s="84">
        <v>-0.27694369973190347</v>
      </c>
    </row>
    <row r="76" spans="2:8">
      <c r="B76" s="1" t="s">
        <v>462</v>
      </c>
      <c r="C76" s="84">
        <v>-0.6</v>
      </c>
      <c r="D76" s="84">
        <v>-0.15642458100558659</v>
      </c>
      <c r="E76" s="84">
        <v>-0.23529411764705882</v>
      </c>
      <c r="F76" s="84">
        <v>-0.14285714285714285</v>
      </c>
      <c r="G76" s="84">
        <v>-0.30434782608695654</v>
      </c>
      <c r="H76" s="84">
        <v>-0.22500000000000001</v>
      </c>
    </row>
    <row r="77" spans="2:8">
      <c r="B77" s="1" t="s">
        <v>8</v>
      </c>
      <c r="C77" s="84">
        <v>-0.76020408163265307</v>
      </c>
      <c r="D77" s="84">
        <v>-0.13361462728551335</v>
      </c>
      <c r="E77" s="84">
        <v>-0.28376068376068375</v>
      </c>
      <c r="F77" s="84">
        <v>-0.25815217391304346</v>
      </c>
      <c r="G77" s="84">
        <v>-0.26141078838174275</v>
      </c>
      <c r="H77" s="84">
        <v>-0.2695060219933671</v>
      </c>
    </row>
    <row r="78" spans="2:8">
      <c r="B78" s="1" t="s">
        <v>9</v>
      </c>
      <c r="C78" s="84">
        <v>-0.77874186550976143</v>
      </c>
      <c r="D78" s="84">
        <v>-0.15029761904761904</v>
      </c>
      <c r="E78" s="84">
        <v>-0.18006430868167203</v>
      </c>
      <c r="F78" s="84">
        <v>-0.11711711711711711</v>
      </c>
      <c r="G78" s="84">
        <v>-1.9305019305019305E-2</v>
      </c>
      <c r="H78" s="84">
        <v>-0.22912205567451821</v>
      </c>
    </row>
    <row r="79" spans="2:8">
      <c r="B79" s="1" t="s">
        <v>10</v>
      </c>
      <c r="C79" s="84">
        <v>-0.18627450980392157</v>
      </c>
      <c r="D79" s="84">
        <v>-0.2584315318976026</v>
      </c>
      <c r="E79" s="84">
        <v>-0.15186246418338109</v>
      </c>
      <c r="F79" s="84">
        <v>-0.1875</v>
      </c>
      <c r="G79" s="84">
        <v>-0.24691358024691357</v>
      </c>
      <c r="H79" s="84">
        <v>-0.23667317890036282</v>
      </c>
    </row>
    <row r="80" spans="2:8">
      <c r="B80" s="1" t="s">
        <v>463</v>
      </c>
      <c r="C80" s="84">
        <v>-0.90909090909090906</v>
      </c>
      <c r="D80" s="84">
        <v>-9.7087378640776691E-3</v>
      </c>
      <c r="E80" s="84">
        <v>-0.37037037037037035</v>
      </c>
      <c r="F80" s="84">
        <v>0.4</v>
      </c>
      <c r="G80" s="84">
        <v>-0.47826086956521741</v>
      </c>
      <c r="H80" s="84">
        <v>-0.20540540540540542</v>
      </c>
    </row>
    <row r="81" spans="2:8">
      <c r="B81" s="1" t="s">
        <v>11</v>
      </c>
      <c r="C81" s="84">
        <v>-0.55045656754858352</v>
      </c>
      <c r="D81" s="84">
        <v>-0.14247448056178963</v>
      </c>
      <c r="E81" s="84">
        <v>-9.8915124441608174E-2</v>
      </c>
      <c r="F81" s="84">
        <v>-9.1097308488612833E-2</v>
      </c>
      <c r="G81" s="84">
        <v>-8.0357142857142863E-2</v>
      </c>
      <c r="H81" s="84">
        <v>-0.21540463905545484</v>
      </c>
    </row>
    <row r="82" spans="2:8">
      <c r="B82" s="1" t="s">
        <v>12</v>
      </c>
      <c r="C82" s="84">
        <v>-0.59813084112149528</v>
      </c>
      <c r="D82" s="84">
        <v>-0.26112185686653772</v>
      </c>
      <c r="E82" s="84">
        <v>-0.23076923076923078</v>
      </c>
      <c r="F82" s="84">
        <v>-0.25517241379310346</v>
      </c>
      <c r="G82" s="84">
        <v>-0.19375000000000001</v>
      </c>
      <c r="H82" s="84">
        <v>-0.27306501547987616</v>
      </c>
    </row>
    <row r="83" spans="2:8">
      <c r="B83" s="1" t="s">
        <v>464</v>
      </c>
      <c r="C83" s="84">
        <v>-7.7120822622107968E-3</v>
      </c>
      <c r="D83" s="84">
        <v>-0.26424126376256585</v>
      </c>
      <c r="E83" s="84">
        <v>-0.26241134751773049</v>
      </c>
      <c r="F83" s="84">
        <v>-0.19125683060109289</v>
      </c>
      <c r="G83" s="84">
        <v>-1.6666666666666666E-2</v>
      </c>
      <c r="H83" s="84">
        <v>-0.21743388834476005</v>
      </c>
    </row>
    <row r="84" spans="2:8">
      <c r="B84" s="1" t="s">
        <v>465</v>
      </c>
      <c r="C84" s="84">
        <v>-0.625</v>
      </c>
      <c r="D84" s="84">
        <v>-0.17966903073286053</v>
      </c>
      <c r="E84" s="84">
        <v>-0.30188679245283018</v>
      </c>
      <c r="F84" s="84">
        <v>-4.4117647058823532E-2</v>
      </c>
      <c r="G84" s="84">
        <v>-0.1095890410958904</v>
      </c>
      <c r="H84" s="84">
        <v>-0.22102425876010781</v>
      </c>
    </row>
    <row r="85" spans="2:8">
      <c r="B85" s="1" t="s">
        <v>466</v>
      </c>
      <c r="C85" s="84">
        <v>-0.5</v>
      </c>
      <c r="D85" s="84">
        <v>-0.26160337552742619</v>
      </c>
      <c r="E85" s="84">
        <v>-0.15853658536585366</v>
      </c>
      <c r="F85" s="84">
        <v>-6.4516129032258063E-2</v>
      </c>
      <c r="G85" s="84">
        <v>-0.28378378378378377</v>
      </c>
      <c r="H85" s="84">
        <v>-0.26041666666666669</v>
      </c>
    </row>
    <row r="86" spans="2:8">
      <c r="B86" s="1" t="s">
        <v>14</v>
      </c>
      <c r="C86" s="84">
        <v>-0.10810810810810811</v>
      </c>
      <c r="D86" s="84">
        <v>-0.29583802024746908</v>
      </c>
      <c r="E86" s="84">
        <v>-0.19062499999999999</v>
      </c>
      <c r="F86" s="84">
        <v>-0.125</v>
      </c>
      <c r="G86" s="84">
        <v>0</v>
      </c>
      <c r="H86" s="84">
        <v>-0.24510840824960339</v>
      </c>
    </row>
    <row r="87" spans="2:8">
      <c r="B87" s="1" t="s">
        <v>467</v>
      </c>
      <c r="C87" s="84">
        <v>-0.54185692541856922</v>
      </c>
      <c r="D87" s="84">
        <v>3.2482598607888632E-3</v>
      </c>
      <c r="E87" s="84">
        <v>-8.6309523809523808E-2</v>
      </c>
      <c r="F87" s="84">
        <v>-0.14857142857142858</v>
      </c>
      <c r="G87" s="84">
        <v>-7.6923076923076927E-2</v>
      </c>
      <c r="H87" s="84">
        <v>-0.11989574283231973</v>
      </c>
    </row>
    <row r="88" spans="2:8">
      <c r="B88" s="1" t="s">
        <v>16</v>
      </c>
      <c r="C88" s="84">
        <v>-0.34273318872017355</v>
      </c>
      <c r="D88" s="84">
        <v>-0.32249134948096886</v>
      </c>
      <c r="E88" s="84">
        <v>-0.19500000000000001</v>
      </c>
      <c r="F88" s="84">
        <v>-0.2185430463576159</v>
      </c>
      <c r="G88" s="84">
        <v>-1.2345679012345678E-2</v>
      </c>
      <c r="H88" s="84">
        <v>-0.29811804961505561</v>
      </c>
    </row>
    <row r="89" spans="2:8">
      <c r="B89" s="1" t="s">
        <v>17</v>
      </c>
      <c r="C89" s="84">
        <v>-0.59441340782122909</v>
      </c>
      <c r="D89" s="84">
        <v>-0.19407436866176178</v>
      </c>
      <c r="E89" s="84">
        <v>-0.15650969529085873</v>
      </c>
      <c r="F89" s="84">
        <v>-0.21321961620469082</v>
      </c>
      <c r="G89" s="84">
        <v>-4.2704626334519574E-2</v>
      </c>
      <c r="H89" s="84">
        <v>-0.23431584640346134</v>
      </c>
    </row>
    <row r="90" spans="2:8">
      <c r="B90" s="1" t="s">
        <v>468</v>
      </c>
      <c r="C90" s="84">
        <v>-0.76595744680851063</v>
      </c>
      <c r="D90" s="84">
        <v>-0.2391304347826087</v>
      </c>
      <c r="E90" s="84">
        <v>-0.2608695652173913</v>
      </c>
      <c r="F90" s="84">
        <v>0</v>
      </c>
      <c r="G90" s="84">
        <v>-0.38095238095238093</v>
      </c>
      <c r="H90" s="84">
        <v>-0.32363636363636361</v>
      </c>
    </row>
    <row r="91" spans="2:8">
      <c r="B91" s="1" t="s">
        <v>469</v>
      </c>
      <c r="C91" s="84">
        <v>-0.79918864097363085</v>
      </c>
      <c r="D91" s="84">
        <v>-0.17755443886097153</v>
      </c>
      <c r="E91" s="84">
        <v>-0.13653136531365315</v>
      </c>
      <c r="F91" s="84">
        <v>-0.10273972602739725</v>
      </c>
      <c r="G91" s="84">
        <v>-0.21365853658536585</v>
      </c>
      <c r="H91" s="84">
        <v>-0.25774793388429751</v>
      </c>
    </row>
    <row r="92" spans="2:8">
      <c r="B92" s="1" t="s">
        <v>19</v>
      </c>
      <c r="C92" s="84">
        <v>-0.74345549738219896</v>
      </c>
      <c r="D92" s="84">
        <v>-0.25718194254445964</v>
      </c>
      <c r="E92" s="84">
        <v>-0.2</v>
      </c>
      <c r="F92" s="84">
        <v>-0.23660714285714285</v>
      </c>
      <c r="G92" s="84">
        <v>-0.12550607287449392</v>
      </c>
      <c r="H92" s="84">
        <v>-0.29590017825311943</v>
      </c>
    </row>
    <row r="93" spans="2:8">
      <c r="B93" s="1" t="s">
        <v>20</v>
      </c>
      <c r="C93" s="84">
        <v>-0.64018691588785048</v>
      </c>
      <c r="D93" s="84">
        <v>-0.17851959361393324</v>
      </c>
      <c r="E93" s="84">
        <v>-0.17412935323383086</v>
      </c>
      <c r="F93" s="84">
        <v>-0.10256410256410256</v>
      </c>
      <c r="G93" s="84">
        <v>-0.2132701421800948</v>
      </c>
      <c r="H93" s="84">
        <v>-0.22175925925925927</v>
      </c>
    </row>
    <row r="94" spans="2:8">
      <c r="B94" s="1" t="s">
        <v>21</v>
      </c>
      <c r="C94" s="84">
        <v>-0.77083333333333337</v>
      </c>
      <c r="D94" s="84">
        <v>-0.24310776942355888</v>
      </c>
      <c r="E94" s="84">
        <v>-0.203125</v>
      </c>
      <c r="F94" s="84">
        <v>0.15686274509803921</v>
      </c>
      <c r="G94" s="84">
        <v>-0.14492753623188406</v>
      </c>
      <c r="H94" s="84">
        <v>-0.22714285714285715</v>
      </c>
    </row>
    <row r="95" spans="2:8">
      <c r="B95" s="1" t="s">
        <v>22</v>
      </c>
      <c r="C95" s="84">
        <v>-0.40346534653465349</v>
      </c>
      <c r="D95" s="84">
        <v>-0.12398753894080997</v>
      </c>
      <c r="E95" s="84">
        <v>-0.19822485207100593</v>
      </c>
      <c r="F95" s="84">
        <v>-0.28994082840236685</v>
      </c>
      <c r="G95" s="84">
        <v>-0.20212765957446807</v>
      </c>
      <c r="H95" s="84">
        <v>-0.19042145593869733</v>
      </c>
    </row>
    <row r="96" spans="2:8">
      <c r="B96" s="1" t="s">
        <v>470</v>
      </c>
      <c r="C96" s="84">
        <v>-0.375</v>
      </c>
      <c r="D96" s="84">
        <v>-0.31071428571428572</v>
      </c>
      <c r="E96" s="84">
        <v>-0.31147540983606559</v>
      </c>
      <c r="F96" s="84">
        <v>-0.32</v>
      </c>
      <c r="G96" s="84">
        <v>0</v>
      </c>
      <c r="H96" s="84">
        <v>-0.29718004338394793</v>
      </c>
    </row>
    <row r="97" spans="2:20">
      <c r="B97" s="1" t="s">
        <v>471</v>
      </c>
      <c r="C97" s="84">
        <v>-0.26454242311967396</v>
      </c>
      <c r="D97" s="84">
        <v>-0.22724207687120701</v>
      </c>
      <c r="E97" s="84">
        <v>-0.11990686845168801</v>
      </c>
      <c r="F97" s="84">
        <v>-0.11475409836065574</v>
      </c>
      <c r="G97" s="84">
        <v>-1.0563380281690141E-2</v>
      </c>
      <c r="H97" s="84">
        <v>-0.21805023414218816</v>
      </c>
    </row>
    <row r="98" spans="2:20">
      <c r="B98" s="1" t="s">
        <v>472</v>
      </c>
      <c r="C98" s="84">
        <v>-0.54545454545454541</v>
      </c>
      <c r="D98" s="84">
        <v>-0.18617021276595744</v>
      </c>
      <c r="E98" s="84">
        <v>-0.15909090909090909</v>
      </c>
      <c r="F98" s="84">
        <v>-0.35135135135135137</v>
      </c>
      <c r="G98" s="84">
        <v>-0.11428571428571428</v>
      </c>
      <c r="H98" s="84">
        <v>-0.2077562326869806</v>
      </c>
    </row>
    <row r="99" spans="2:20">
      <c r="B99" s="1" t="s">
        <v>473</v>
      </c>
      <c r="C99" s="84">
        <v>8.3333333333333329E-2</v>
      </c>
      <c r="D99" s="84">
        <v>-0.15675675675675677</v>
      </c>
      <c r="E99" s="84">
        <v>-0.21951219512195122</v>
      </c>
      <c r="F99" s="84">
        <v>-0.32500000000000001</v>
      </c>
      <c r="G99" s="84">
        <v>-0.21951219512195122</v>
      </c>
      <c r="H99" s="84">
        <v>-0.18495297805642633</v>
      </c>
    </row>
    <row r="100" spans="2:20">
      <c r="B100" s="1" t="s">
        <v>24</v>
      </c>
      <c r="C100" s="84">
        <v>-0.33463796477495106</v>
      </c>
      <c r="D100" s="84">
        <v>-0.28372497824194953</v>
      </c>
      <c r="E100" s="84">
        <v>-0.20689655172413793</v>
      </c>
      <c r="F100" s="84">
        <v>-0.21907216494845361</v>
      </c>
      <c r="G100" s="84">
        <v>-0.14224137931034483</v>
      </c>
      <c r="H100" s="84">
        <v>-0.27482801199506085</v>
      </c>
    </row>
    <row r="101" spans="2:20">
      <c r="B101" s="6" t="s">
        <v>271</v>
      </c>
      <c r="C101" s="87">
        <v>-0.46086456501150047</v>
      </c>
      <c r="D101" s="87">
        <v>-0.2296111413512473</v>
      </c>
      <c r="E101" s="87">
        <v>-0.17111177704525021</v>
      </c>
      <c r="F101" s="87">
        <v>-0.17775146371949213</v>
      </c>
      <c r="G101" s="87">
        <v>-0.17818551633543794</v>
      </c>
      <c r="H101" s="87">
        <v>-0.24493791626225778</v>
      </c>
    </row>
    <row r="102" spans="2:20">
      <c r="B102" s="1" t="s">
        <v>455</v>
      </c>
    </row>
    <row r="104" spans="2:20">
      <c r="B104" s="52" t="s">
        <v>474</v>
      </c>
      <c r="C104" s="63"/>
      <c r="D104" s="63"/>
      <c r="E104" s="63"/>
      <c r="F104" s="63"/>
      <c r="G104" s="63"/>
      <c r="H104" s="63"/>
      <c r="I104" s="63"/>
      <c r="J104" s="63"/>
      <c r="K104" s="63"/>
      <c r="L104" s="63"/>
      <c r="M104" s="63"/>
      <c r="N104" s="63"/>
      <c r="O104" s="63"/>
    </row>
    <row r="105" spans="2:20">
      <c r="B105" s="22"/>
      <c r="C105" s="163" t="s">
        <v>475</v>
      </c>
      <c r="D105" s="164"/>
      <c r="E105" s="164"/>
      <c r="F105" s="164"/>
      <c r="G105" s="164"/>
      <c r="H105" s="112"/>
      <c r="I105" s="163" t="s">
        <v>476</v>
      </c>
      <c r="J105" s="164"/>
      <c r="K105" s="164"/>
      <c r="L105" s="164"/>
      <c r="M105" s="164"/>
      <c r="N105" s="165"/>
      <c r="O105" s="163" t="s">
        <v>477</v>
      </c>
      <c r="P105" s="164"/>
      <c r="Q105" s="164"/>
      <c r="R105" s="164"/>
      <c r="S105" s="164"/>
      <c r="T105" s="165"/>
    </row>
    <row r="106" spans="2:20">
      <c r="B106" s="6" t="s">
        <v>478</v>
      </c>
      <c r="C106" s="116" t="s">
        <v>435</v>
      </c>
      <c r="D106" s="117" t="s">
        <v>479</v>
      </c>
      <c r="E106" s="117" t="s">
        <v>26</v>
      </c>
      <c r="F106" s="117" t="s">
        <v>27</v>
      </c>
      <c r="G106" s="117" t="s">
        <v>370</v>
      </c>
      <c r="H106" s="117" t="s">
        <v>28</v>
      </c>
      <c r="I106" s="116" t="s">
        <v>435</v>
      </c>
      <c r="J106" s="117" t="s">
        <v>480</v>
      </c>
      <c r="K106" s="117" t="s">
        <v>26</v>
      </c>
      <c r="L106" s="117" t="s">
        <v>27</v>
      </c>
      <c r="M106" s="117" t="s">
        <v>370</v>
      </c>
      <c r="N106" s="118" t="s">
        <v>28</v>
      </c>
      <c r="O106" s="119" t="s">
        <v>435</v>
      </c>
      <c r="P106" s="120" t="s">
        <v>480</v>
      </c>
      <c r="Q106" s="120" t="s">
        <v>26</v>
      </c>
      <c r="R106" s="120" t="s">
        <v>27</v>
      </c>
      <c r="S106" s="120" t="s">
        <v>370</v>
      </c>
      <c r="T106" s="111" t="s">
        <v>28</v>
      </c>
    </row>
    <row r="107" spans="2:20">
      <c r="B107" s="1" t="s">
        <v>481</v>
      </c>
      <c r="C107" s="106">
        <v>140</v>
      </c>
      <c r="D107" s="107">
        <v>1476</v>
      </c>
      <c r="E107" s="107">
        <v>108</v>
      </c>
      <c r="F107" s="107">
        <v>3</v>
      </c>
      <c r="G107" s="107">
        <v>0</v>
      </c>
      <c r="H107" s="107">
        <f>C107+E107+D107+F107+G107</f>
        <v>1727</v>
      </c>
      <c r="I107" s="106">
        <v>67</v>
      </c>
      <c r="J107" s="107">
        <v>1017</v>
      </c>
      <c r="K107" s="107">
        <v>101</v>
      </c>
      <c r="L107" s="107">
        <v>0</v>
      </c>
      <c r="M107" s="107">
        <v>1</v>
      </c>
      <c r="N107" s="107">
        <f>M107+L107+K107+J107+I107</f>
        <v>1186</v>
      </c>
      <c r="O107" s="113">
        <f>C107+I107</f>
        <v>207</v>
      </c>
      <c r="P107" s="114">
        <f t="shared" ref="P107:T107" si="0">D107+J107</f>
        <v>2493</v>
      </c>
      <c r="Q107" s="114">
        <f t="shared" si="0"/>
        <v>209</v>
      </c>
      <c r="R107" s="114">
        <f t="shared" si="0"/>
        <v>3</v>
      </c>
      <c r="S107" s="114">
        <f t="shared" si="0"/>
        <v>1</v>
      </c>
      <c r="T107" s="115">
        <f t="shared" si="0"/>
        <v>2913</v>
      </c>
    </row>
    <row r="108" spans="2:20">
      <c r="B108" s="1" t="s">
        <v>482</v>
      </c>
      <c r="C108" s="106">
        <v>187</v>
      </c>
      <c r="D108" s="107">
        <v>2723</v>
      </c>
      <c r="E108" s="107">
        <v>556</v>
      </c>
      <c r="F108" s="107">
        <v>347</v>
      </c>
      <c r="G108" s="107">
        <v>177</v>
      </c>
      <c r="H108" s="107">
        <f t="shared" ref="H108:H117" si="1">C108+E108+D108+F108+G108</f>
        <v>3990</v>
      </c>
      <c r="I108" s="106">
        <v>178</v>
      </c>
      <c r="J108" s="107">
        <v>2310</v>
      </c>
      <c r="K108" s="107">
        <v>493</v>
      </c>
      <c r="L108" s="107">
        <v>332</v>
      </c>
      <c r="M108" s="107">
        <v>350</v>
      </c>
      <c r="N108" s="107">
        <f t="shared" ref="N108:N117" si="2">M108+L108+K108+J108+I108</f>
        <v>3663</v>
      </c>
      <c r="O108" s="106">
        <f t="shared" ref="O108:O117" si="3">C108+I108</f>
        <v>365</v>
      </c>
      <c r="P108" s="107">
        <f t="shared" ref="P108:P117" si="4">D108+J108</f>
        <v>5033</v>
      </c>
      <c r="Q108" s="107">
        <f t="shared" ref="Q108:Q117" si="5">E108+K108</f>
        <v>1049</v>
      </c>
      <c r="R108" s="107">
        <f t="shared" ref="R108:R117" si="6">F108+L108</f>
        <v>679</v>
      </c>
      <c r="S108" s="107">
        <f t="shared" ref="S108:S117" si="7">G108+M108</f>
        <v>527</v>
      </c>
      <c r="T108" s="108">
        <f t="shared" ref="T108:T117" si="8">H108+N108</f>
        <v>7653</v>
      </c>
    </row>
    <row r="109" spans="2:20">
      <c r="B109" s="1" t="s">
        <v>483</v>
      </c>
      <c r="C109" s="106">
        <v>256</v>
      </c>
      <c r="D109" s="107">
        <v>3778</v>
      </c>
      <c r="E109" s="107">
        <v>730</v>
      </c>
      <c r="F109" s="107">
        <v>712</v>
      </c>
      <c r="G109" s="107">
        <v>899</v>
      </c>
      <c r="H109" s="107">
        <f t="shared" si="1"/>
        <v>6375</v>
      </c>
      <c r="I109" s="106">
        <v>362</v>
      </c>
      <c r="J109" s="107">
        <v>3892</v>
      </c>
      <c r="K109" s="107">
        <v>768</v>
      </c>
      <c r="L109" s="107">
        <v>801</v>
      </c>
      <c r="M109" s="107">
        <v>1493</v>
      </c>
      <c r="N109" s="107">
        <f t="shared" si="2"/>
        <v>7316</v>
      </c>
      <c r="O109" s="106">
        <f t="shared" si="3"/>
        <v>618</v>
      </c>
      <c r="P109" s="107">
        <f t="shared" si="4"/>
        <v>7670</v>
      </c>
      <c r="Q109" s="107">
        <f t="shared" si="5"/>
        <v>1498</v>
      </c>
      <c r="R109" s="107">
        <f t="shared" si="6"/>
        <v>1513</v>
      </c>
      <c r="S109" s="107">
        <f t="shared" si="7"/>
        <v>2392</v>
      </c>
      <c r="T109" s="108">
        <f t="shared" si="8"/>
        <v>13691</v>
      </c>
    </row>
    <row r="110" spans="2:20">
      <c r="B110" s="1" t="s">
        <v>484</v>
      </c>
      <c r="C110" s="106">
        <v>419</v>
      </c>
      <c r="D110" s="107">
        <v>4729</v>
      </c>
      <c r="E110" s="107">
        <v>601</v>
      </c>
      <c r="F110" s="107">
        <v>581</v>
      </c>
      <c r="G110" s="107">
        <v>1087</v>
      </c>
      <c r="H110" s="107">
        <f t="shared" si="1"/>
        <v>7417</v>
      </c>
      <c r="I110" s="106">
        <v>573</v>
      </c>
      <c r="J110" s="107">
        <v>5336</v>
      </c>
      <c r="K110" s="107">
        <v>873</v>
      </c>
      <c r="L110" s="107">
        <v>776</v>
      </c>
      <c r="M110" s="107">
        <v>1856</v>
      </c>
      <c r="N110" s="107">
        <f t="shared" si="2"/>
        <v>9414</v>
      </c>
      <c r="O110" s="106">
        <f t="shared" si="3"/>
        <v>992</v>
      </c>
      <c r="P110" s="107">
        <f t="shared" si="4"/>
        <v>10065</v>
      </c>
      <c r="Q110" s="107">
        <f t="shared" si="5"/>
        <v>1474</v>
      </c>
      <c r="R110" s="107">
        <f t="shared" si="6"/>
        <v>1357</v>
      </c>
      <c r="S110" s="107">
        <f t="shared" si="7"/>
        <v>2943</v>
      </c>
      <c r="T110" s="108">
        <f t="shared" si="8"/>
        <v>16831</v>
      </c>
    </row>
    <row r="111" spans="2:20">
      <c r="B111" s="1" t="s">
        <v>485</v>
      </c>
      <c r="C111" s="106">
        <v>703</v>
      </c>
      <c r="D111" s="107">
        <v>6391</v>
      </c>
      <c r="E111" s="107">
        <v>692</v>
      </c>
      <c r="F111" s="107">
        <v>738</v>
      </c>
      <c r="G111" s="107">
        <v>1070</v>
      </c>
      <c r="H111" s="107">
        <f t="shared" si="1"/>
        <v>9594</v>
      </c>
      <c r="I111" s="106">
        <v>684</v>
      </c>
      <c r="J111" s="107">
        <v>6659</v>
      </c>
      <c r="K111" s="107">
        <v>1078</v>
      </c>
      <c r="L111" s="107">
        <v>1189</v>
      </c>
      <c r="M111" s="107">
        <v>2031</v>
      </c>
      <c r="N111" s="107">
        <f t="shared" si="2"/>
        <v>11641</v>
      </c>
      <c r="O111" s="106">
        <f t="shared" si="3"/>
        <v>1387</v>
      </c>
      <c r="P111" s="107">
        <f t="shared" si="4"/>
        <v>13050</v>
      </c>
      <c r="Q111" s="107">
        <f t="shared" si="5"/>
        <v>1770</v>
      </c>
      <c r="R111" s="107">
        <f t="shared" si="6"/>
        <v>1927</v>
      </c>
      <c r="S111" s="107">
        <f t="shared" si="7"/>
        <v>3101</v>
      </c>
      <c r="T111" s="108">
        <f t="shared" si="8"/>
        <v>21235</v>
      </c>
    </row>
    <row r="112" spans="2:20">
      <c r="B112" s="1" t="s">
        <v>486</v>
      </c>
      <c r="C112" s="106">
        <v>798</v>
      </c>
      <c r="D112" s="107">
        <v>6953</v>
      </c>
      <c r="E112" s="107">
        <v>849</v>
      </c>
      <c r="F112" s="107">
        <v>749</v>
      </c>
      <c r="G112" s="107">
        <v>1130</v>
      </c>
      <c r="H112" s="107">
        <f t="shared" si="1"/>
        <v>10479</v>
      </c>
      <c r="I112" s="106">
        <v>688</v>
      </c>
      <c r="J112" s="107">
        <v>6652</v>
      </c>
      <c r="K112" s="107">
        <v>1171</v>
      </c>
      <c r="L112" s="107">
        <v>1289</v>
      </c>
      <c r="M112" s="107">
        <v>1961</v>
      </c>
      <c r="N112" s="107">
        <f t="shared" si="2"/>
        <v>11761</v>
      </c>
      <c r="O112" s="106">
        <f t="shared" si="3"/>
        <v>1486</v>
      </c>
      <c r="P112" s="107">
        <f t="shared" si="4"/>
        <v>13605</v>
      </c>
      <c r="Q112" s="107">
        <f t="shared" si="5"/>
        <v>2020</v>
      </c>
      <c r="R112" s="107">
        <f t="shared" si="6"/>
        <v>2038</v>
      </c>
      <c r="S112" s="107">
        <f t="shared" si="7"/>
        <v>3091</v>
      </c>
      <c r="T112" s="108">
        <f t="shared" si="8"/>
        <v>22240</v>
      </c>
    </row>
    <row r="113" spans="2:20">
      <c r="B113" s="1" t="s">
        <v>487</v>
      </c>
      <c r="C113" s="106">
        <v>890</v>
      </c>
      <c r="D113" s="107">
        <v>7685</v>
      </c>
      <c r="E113" s="107">
        <v>1140</v>
      </c>
      <c r="F113" s="107">
        <v>742</v>
      </c>
      <c r="G113" s="107">
        <v>977</v>
      </c>
      <c r="H113" s="107">
        <f t="shared" si="1"/>
        <v>11434</v>
      </c>
      <c r="I113" s="106">
        <v>800</v>
      </c>
      <c r="J113" s="107">
        <v>7160</v>
      </c>
      <c r="K113" s="107">
        <v>1430</v>
      </c>
      <c r="L113" s="107">
        <v>1127</v>
      </c>
      <c r="M113" s="107">
        <v>1473</v>
      </c>
      <c r="N113" s="107">
        <f t="shared" si="2"/>
        <v>11990</v>
      </c>
      <c r="O113" s="106">
        <f t="shared" si="3"/>
        <v>1690</v>
      </c>
      <c r="P113" s="107">
        <f t="shared" si="4"/>
        <v>14845</v>
      </c>
      <c r="Q113" s="107">
        <f t="shared" si="5"/>
        <v>2570</v>
      </c>
      <c r="R113" s="107">
        <f t="shared" si="6"/>
        <v>1869</v>
      </c>
      <c r="S113" s="107">
        <f t="shared" si="7"/>
        <v>2450</v>
      </c>
      <c r="T113" s="108">
        <f t="shared" si="8"/>
        <v>23424</v>
      </c>
    </row>
    <row r="114" spans="2:20">
      <c r="B114" s="1" t="s">
        <v>488</v>
      </c>
      <c r="C114" s="106">
        <v>987</v>
      </c>
      <c r="D114" s="107">
        <v>7614</v>
      </c>
      <c r="E114" s="107">
        <v>1012</v>
      </c>
      <c r="F114" s="107">
        <v>681</v>
      </c>
      <c r="G114" s="107">
        <v>878</v>
      </c>
      <c r="H114" s="107">
        <f t="shared" si="1"/>
        <v>11172</v>
      </c>
      <c r="I114" s="106">
        <v>947</v>
      </c>
      <c r="J114" s="107">
        <v>7355</v>
      </c>
      <c r="K114" s="107">
        <v>1581</v>
      </c>
      <c r="L114" s="107">
        <v>851</v>
      </c>
      <c r="M114" s="107">
        <v>1096</v>
      </c>
      <c r="N114" s="107">
        <f t="shared" si="2"/>
        <v>11830</v>
      </c>
      <c r="O114" s="106">
        <f t="shared" si="3"/>
        <v>1934</v>
      </c>
      <c r="P114" s="107">
        <f t="shared" si="4"/>
        <v>14969</v>
      </c>
      <c r="Q114" s="107">
        <f t="shared" si="5"/>
        <v>2593</v>
      </c>
      <c r="R114" s="107">
        <f t="shared" si="6"/>
        <v>1532</v>
      </c>
      <c r="S114" s="107">
        <f t="shared" si="7"/>
        <v>1974</v>
      </c>
      <c r="T114" s="108">
        <f t="shared" si="8"/>
        <v>23002</v>
      </c>
    </row>
    <row r="115" spans="2:20">
      <c r="B115" s="1" t="s">
        <v>489</v>
      </c>
      <c r="C115" s="106">
        <v>1613</v>
      </c>
      <c r="D115" s="107">
        <v>8695</v>
      </c>
      <c r="E115" s="107">
        <v>621</v>
      </c>
      <c r="F115" s="107">
        <v>491</v>
      </c>
      <c r="G115" s="107">
        <v>825</v>
      </c>
      <c r="H115" s="107">
        <f t="shared" si="1"/>
        <v>12245</v>
      </c>
      <c r="I115" s="106">
        <v>1824</v>
      </c>
      <c r="J115" s="107">
        <v>10290</v>
      </c>
      <c r="K115" s="107">
        <v>1494</v>
      </c>
      <c r="L115" s="107">
        <v>489</v>
      </c>
      <c r="M115" s="107">
        <v>818</v>
      </c>
      <c r="N115" s="107">
        <f t="shared" si="2"/>
        <v>14915</v>
      </c>
      <c r="O115" s="106">
        <f t="shared" si="3"/>
        <v>3437</v>
      </c>
      <c r="P115" s="107">
        <f t="shared" si="4"/>
        <v>18985</v>
      </c>
      <c r="Q115" s="107">
        <f t="shared" si="5"/>
        <v>2115</v>
      </c>
      <c r="R115" s="107">
        <f t="shared" si="6"/>
        <v>980</v>
      </c>
      <c r="S115" s="107">
        <f t="shared" si="7"/>
        <v>1643</v>
      </c>
      <c r="T115" s="108">
        <f t="shared" si="8"/>
        <v>27160</v>
      </c>
    </row>
    <row r="116" spans="2:20">
      <c r="B116" s="1" t="s">
        <v>490</v>
      </c>
      <c r="C116" s="106">
        <v>1412</v>
      </c>
      <c r="D116" s="107">
        <v>6032</v>
      </c>
      <c r="E116" s="107">
        <v>323</v>
      </c>
      <c r="F116" s="107">
        <v>290</v>
      </c>
      <c r="G116" s="107">
        <v>703</v>
      </c>
      <c r="H116" s="107">
        <f t="shared" si="1"/>
        <v>8760</v>
      </c>
      <c r="I116" s="106">
        <v>2411</v>
      </c>
      <c r="J116" s="107">
        <v>9309</v>
      </c>
      <c r="K116" s="107">
        <v>975</v>
      </c>
      <c r="L116" s="107">
        <v>311</v>
      </c>
      <c r="M116" s="107">
        <v>569</v>
      </c>
      <c r="N116" s="107">
        <f t="shared" si="2"/>
        <v>13575</v>
      </c>
      <c r="O116" s="106">
        <f t="shared" si="3"/>
        <v>3823</v>
      </c>
      <c r="P116" s="107">
        <f t="shared" si="4"/>
        <v>15341</v>
      </c>
      <c r="Q116" s="107">
        <f t="shared" si="5"/>
        <v>1298</v>
      </c>
      <c r="R116" s="107">
        <f t="shared" si="6"/>
        <v>601</v>
      </c>
      <c r="S116" s="107">
        <f t="shared" si="7"/>
        <v>1272</v>
      </c>
      <c r="T116" s="108">
        <f t="shared" si="8"/>
        <v>22335</v>
      </c>
    </row>
    <row r="117" spans="2:20">
      <c r="B117" s="6" t="s">
        <v>28</v>
      </c>
      <c r="C117" s="109">
        <f t="shared" ref="C117:M117" si="9">SUM(C107:C116)</f>
        <v>7405</v>
      </c>
      <c r="D117" s="89">
        <f t="shared" si="9"/>
        <v>56076</v>
      </c>
      <c r="E117" s="89">
        <f t="shared" si="9"/>
        <v>6632</v>
      </c>
      <c r="F117" s="89">
        <f t="shared" si="9"/>
        <v>5334</v>
      </c>
      <c r="G117" s="89">
        <f>SUM(G107:G116)</f>
        <v>7746</v>
      </c>
      <c r="H117" s="89">
        <f t="shared" si="1"/>
        <v>83193</v>
      </c>
      <c r="I117" s="109">
        <f t="shared" si="9"/>
        <v>8534</v>
      </c>
      <c r="J117" s="89">
        <f t="shared" si="9"/>
        <v>59980</v>
      </c>
      <c r="K117" s="89">
        <f t="shared" si="9"/>
        <v>9964</v>
      </c>
      <c r="L117" s="89">
        <f t="shared" si="9"/>
        <v>7165</v>
      </c>
      <c r="M117" s="89">
        <f t="shared" si="9"/>
        <v>11648</v>
      </c>
      <c r="N117" s="89">
        <f t="shared" si="2"/>
        <v>97291</v>
      </c>
      <c r="O117" s="109">
        <f t="shared" si="3"/>
        <v>15939</v>
      </c>
      <c r="P117" s="89">
        <f t="shared" si="4"/>
        <v>116056</v>
      </c>
      <c r="Q117" s="89">
        <f t="shared" si="5"/>
        <v>16596</v>
      </c>
      <c r="R117" s="89">
        <f t="shared" si="6"/>
        <v>12499</v>
      </c>
      <c r="S117" s="89">
        <f t="shared" si="7"/>
        <v>19394</v>
      </c>
      <c r="T117" s="110">
        <f t="shared" si="8"/>
        <v>180484</v>
      </c>
    </row>
    <row r="118" spans="2:20">
      <c r="B118" s="1" t="s">
        <v>455</v>
      </c>
    </row>
    <row r="120" spans="2:20">
      <c r="B120" s="52" t="s">
        <v>502</v>
      </c>
      <c r="C120" s="52"/>
      <c r="D120" s="52"/>
      <c r="E120" s="52"/>
      <c r="F120" s="52"/>
      <c r="G120" s="52"/>
      <c r="H120" s="52"/>
    </row>
    <row r="121" spans="2:20">
      <c r="B121" s="100" t="s">
        <v>456</v>
      </c>
      <c r="C121" s="86" t="s">
        <v>491</v>
      </c>
      <c r="D121" s="86" t="s">
        <v>338</v>
      </c>
      <c r="E121" s="86" t="s">
        <v>26</v>
      </c>
      <c r="F121" s="86" t="s">
        <v>27</v>
      </c>
      <c r="G121" s="86" t="s">
        <v>370</v>
      </c>
      <c r="H121" s="86" t="s">
        <v>28</v>
      </c>
    </row>
    <row r="122" spans="2:20">
      <c r="B122" s="1" t="s">
        <v>340</v>
      </c>
      <c r="C122" s="88">
        <v>2104</v>
      </c>
      <c r="D122" s="88">
        <v>10490</v>
      </c>
      <c r="E122" s="88">
        <v>1424</v>
      </c>
      <c r="F122" s="88">
        <v>884</v>
      </c>
      <c r="G122" s="88">
        <v>712</v>
      </c>
      <c r="H122" s="88">
        <v>15614</v>
      </c>
    </row>
    <row r="123" spans="2:20">
      <c r="B123" s="1" t="s">
        <v>341</v>
      </c>
      <c r="C123" s="88">
        <v>119</v>
      </c>
      <c r="D123" s="88">
        <v>968</v>
      </c>
      <c r="E123" s="88">
        <v>128</v>
      </c>
      <c r="F123" s="88">
        <v>57</v>
      </c>
      <c r="G123" s="88">
        <v>23</v>
      </c>
      <c r="H123" s="88">
        <v>1295</v>
      </c>
    </row>
    <row r="124" spans="2:20">
      <c r="B124" s="1" t="s">
        <v>342</v>
      </c>
      <c r="C124" s="88">
        <v>194</v>
      </c>
      <c r="D124" s="88">
        <v>1377</v>
      </c>
      <c r="E124" s="88">
        <v>216</v>
      </c>
      <c r="F124" s="88">
        <v>145</v>
      </c>
      <c r="G124" s="88">
        <v>130</v>
      </c>
      <c r="H124" s="88">
        <v>2062</v>
      </c>
    </row>
    <row r="125" spans="2:20">
      <c r="B125" s="1" t="s">
        <v>269</v>
      </c>
      <c r="C125" s="88">
        <v>4841</v>
      </c>
      <c r="D125" s="88">
        <v>48406</v>
      </c>
      <c r="E125" s="88">
        <v>6944</v>
      </c>
      <c r="F125" s="88">
        <v>6092</v>
      </c>
      <c r="G125" s="88">
        <v>13019</v>
      </c>
      <c r="H125" s="88">
        <v>79302</v>
      </c>
    </row>
    <row r="126" spans="2:20">
      <c r="B126" s="1" t="s">
        <v>343</v>
      </c>
      <c r="C126" s="88">
        <v>5</v>
      </c>
      <c r="D126" s="88">
        <v>145</v>
      </c>
      <c r="E126" s="88">
        <v>25</v>
      </c>
      <c r="F126" s="88">
        <v>25</v>
      </c>
      <c r="G126" s="88">
        <v>36</v>
      </c>
      <c r="H126" s="88">
        <v>236</v>
      </c>
    </row>
    <row r="127" spans="2:20">
      <c r="B127" s="1" t="s">
        <v>344</v>
      </c>
      <c r="C127" s="88">
        <v>94</v>
      </c>
      <c r="D127" s="88">
        <v>386</v>
      </c>
      <c r="E127" s="88">
        <v>71</v>
      </c>
      <c r="F127" s="88">
        <v>56</v>
      </c>
      <c r="G127" s="88">
        <v>41</v>
      </c>
      <c r="H127" s="88">
        <v>648</v>
      </c>
    </row>
    <row r="128" spans="2:20">
      <c r="B128" s="1" t="s">
        <v>345</v>
      </c>
      <c r="C128" s="88">
        <v>182</v>
      </c>
      <c r="D128" s="88">
        <v>2212</v>
      </c>
      <c r="E128" s="88">
        <v>291</v>
      </c>
      <c r="F128" s="88">
        <v>217</v>
      </c>
      <c r="G128" s="88">
        <v>360</v>
      </c>
      <c r="H128" s="88">
        <v>3262</v>
      </c>
    </row>
    <row r="129" spans="2:8">
      <c r="B129" s="1" t="s">
        <v>346</v>
      </c>
      <c r="C129" s="88">
        <v>231</v>
      </c>
      <c r="D129" s="88">
        <v>1976</v>
      </c>
      <c r="E129" s="88">
        <v>310</v>
      </c>
      <c r="F129" s="88">
        <v>253</v>
      </c>
      <c r="G129" s="88">
        <v>290</v>
      </c>
      <c r="H129" s="88">
        <v>3060</v>
      </c>
    </row>
    <row r="130" spans="2:8">
      <c r="B130" s="1" t="s">
        <v>347</v>
      </c>
      <c r="C130" s="88">
        <v>18</v>
      </c>
      <c r="D130" s="88">
        <v>295</v>
      </c>
      <c r="E130" s="88">
        <v>43</v>
      </c>
      <c r="F130" s="88">
        <v>43</v>
      </c>
      <c r="G130" s="88">
        <v>38</v>
      </c>
      <c r="H130" s="88">
        <v>437</v>
      </c>
    </row>
    <row r="131" spans="2:8">
      <c r="B131" s="1" t="s">
        <v>492</v>
      </c>
      <c r="C131" s="88">
        <v>23</v>
      </c>
      <c r="D131" s="88">
        <v>413</v>
      </c>
      <c r="E131" s="88">
        <v>96</v>
      </c>
      <c r="F131" s="88">
        <v>60</v>
      </c>
      <c r="G131" s="88">
        <v>54</v>
      </c>
      <c r="H131" s="88">
        <v>646</v>
      </c>
    </row>
    <row r="132" spans="2:8">
      <c r="B132" s="1" t="s">
        <v>348</v>
      </c>
      <c r="C132" s="88">
        <v>468</v>
      </c>
      <c r="D132" s="88">
        <v>3854</v>
      </c>
      <c r="E132" s="88">
        <v>467</v>
      </c>
      <c r="F132" s="88">
        <v>327</v>
      </c>
      <c r="G132" s="88">
        <v>278</v>
      </c>
      <c r="H132" s="88">
        <v>5394</v>
      </c>
    </row>
    <row r="133" spans="2:8">
      <c r="B133" s="1" t="s">
        <v>349</v>
      </c>
      <c r="C133" s="88">
        <v>12</v>
      </c>
      <c r="D133" s="88">
        <v>151</v>
      </c>
      <c r="E133" s="88">
        <v>26</v>
      </c>
      <c r="F133" s="88">
        <v>12</v>
      </c>
      <c r="G133" s="88">
        <v>16</v>
      </c>
      <c r="H133" s="88">
        <v>217</v>
      </c>
    </row>
    <row r="134" spans="2:8">
      <c r="B134" s="1" t="s">
        <v>350</v>
      </c>
      <c r="C134" s="88">
        <v>102</v>
      </c>
      <c r="D134" s="88">
        <v>1713</v>
      </c>
      <c r="E134" s="88">
        <v>255</v>
      </c>
      <c r="F134" s="88">
        <v>196</v>
      </c>
      <c r="G134" s="88">
        <v>254</v>
      </c>
      <c r="H134" s="88">
        <v>2520</v>
      </c>
    </row>
    <row r="135" spans="2:8">
      <c r="B135" s="1" t="s">
        <v>351</v>
      </c>
      <c r="C135" s="88">
        <v>249</v>
      </c>
      <c r="D135" s="88">
        <v>1825</v>
      </c>
      <c r="E135" s="88">
        <v>296</v>
      </c>
      <c r="F135" s="88">
        <v>182</v>
      </c>
      <c r="G135" s="88">
        <v>183</v>
      </c>
      <c r="H135" s="88">
        <v>2735</v>
      </c>
    </row>
    <row r="136" spans="2:8">
      <c r="B136" s="1" t="s">
        <v>493</v>
      </c>
      <c r="C136" s="88">
        <v>1920</v>
      </c>
      <c r="D136" s="88">
        <v>11845</v>
      </c>
      <c r="E136" s="88">
        <v>1412</v>
      </c>
      <c r="F136" s="88">
        <v>878</v>
      </c>
      <c r="G136" s="88">
        <v>824</v>
      </c>
      <c r="H136" s="88">
        <v>16879</v>
      </c>
    </row>
    <row r="137" spans="2:8">
      <c r="B137" s="1" t="s">
        <v>352</v>
      </c>
      <c r="C137" s="88">
        <v>2</v>
      </c>
      <c r="D137" s="88">
        <v>102</v>
      </c>
      <c r="E137" s="88">
        <v>17</v>
      </c>
      <c r="F137" s="88">
        <v>14</v>
      </c>
      <c r="G137" s="88">
        <v>12</v>
      </c>
      <c r="H137" s="88">
        <v>147</v>
      </c>
    </row>
    <row r="138" spans="2:8">
      <c r="B138" s="1" t="s">
        <v>353</v>
      </c>
      <c r="C138" s="88">
        <v>43</v>
      </c>
      <c r="D138" s="88">
        <v>764</v>
      </c>
      <c r="E138" s="88">
        <v>130</v>
      </c>
      <c r="F138" s="88">
        <v>108</v>
      </c>
      <c r="G138" s="88">
        <v>129</v>
      </c>
      <c r="H138" s="88">
        <v>1174</v>
      </c>
    </row>
    <row r="139" spans="2:8">
      <c r="B139" s="1" t="s">
        <v>494</v>
      </c>
      <c r="C139" s="88">
        <v>386</v>
      </c>
      <c r="D139" s="88">
        <v>1537</v>
      </c>
      <c r="E139" s="88">
        <v>208</v>
      </c>
      <c r="F139" s="88">
        <v>148</v>
      </c>
      <c r="G139" s="88">
        <v>118</v>
      </c>
      <c r="H139" s="88">
        <v>2397</v>
      </c>
    </row>
    <row r="140" spans="2:8">
      <c r="B140" s="1" t="s">
        <v>354</v>
      </c>
      <c r="C140" s="88">
        <v>27</v>
      </c>
      <c r="D140" s="88">
        <v>347</v>
      </c>
      <c r="E140" s="88">
        <v>74</v>
      </c>
      <c r="F140" s="88">
        <v>65</v>
      </c>
      <c r="G140" s="88">
        <v>65</v>
      </c>
      <c r="H140" s="88">
        <v>578</v>
      </c>
    </row>
    <row r="141" spans="2:8">
      <c r="B141" s="1" t="s">
        <v>355</v>
      </c>
      <c r="C141" s="88">
        <v>38</v>
      </c>
      <c r="D141" s="88">
        <v>350</v>
      </c>
      <c r="E141" s="88">
        <v>69</v>
      </c>
      <c r="F141" s="88">
        <v>58</v>
      </c>
      <c r="G141" s="88">
        <v>53</v>
      </c>
      <c r="H141" s="88">
        <v>568</v>
      </c>
    </row>
    <row r="142" spans="2:8">
      <c r="B142" s="1" t="s">
        <v>495</v>
      </c>
      <c r="C142" s="88">
        <v>235</v>
      </c>
      <c r="D142" s="88">
        <v>3080</v>
      </c>
      <c r="E142" s="88">
        <v>419</v>
      </c>
      <c r="F142" s="88">
        <v>273</v>
      </c>
      <c r="G142" s="88">
        <v>178</v>
      </c>
      <c r="H142" s="88">
        <v>4185</v>
      </c>
    </row>
    <row r="143" spans="2:8">
      <c r="B143" s="1" t="s">
        <v>356</v>
      </c>
      <c r="C143" s="88">
        <v>429</v>
      </c>
      <c r="D143" s="88">
        <v>1878</v>
      </c>
      <c r="E143" s="88">
        <v>259</v>
      </c>
      <c r="F143" s="88">
        <v>175</v>
      </c>
      <c r="G143" s="88">
        <v>114</v>
      </c>
      <c r="H143" s="88">
        <v>2855</v>
      </c>
    </row>
    <row r="144" spans="2:8">
      <c r="B144" s="1" t="s">
        <v>496</v>
      </c>
      <c r="C144" s="88">
        <v>77</v>
      </c>
      <c r="D144" s="88">
        <v>1132</v>
      </c>
      <c r="E144" s="88">
        <v>166</v>
      </c>
      <c r="F144" s="88">
        <v>140</v>
      </c>
      <c r="G144" s="88">
        <v>166</v>
      </c>
      <c r="H144" s="88">
        <v>1681</v>
      </c>
    </row>
    <row r="145" spans="2:8">
      <c r="B145" s="1" t="s">
        <v>497</v>
      </c>
      <c r="C145" s="88">
        <v>301</v>
      </c>
      <c r="D145" s="88">
        <v>2162</v>
      </c>
      <c r="E145" s="88">
        <v>307</v>
      </c>
      <c r="F145" s="88">
        <v>149</v>
      </c>
      <c r="G145" s="88">
        <v>120</v>
      </c>
      <c r="H145" s="88">
        <v>3039</v>
      </c>
    </row>
    <row r="146" spans="2:8">
      <c r="B146" s="1" t="s">
        <v>357</v>
      </c>
      <c r="C146" s="88">
        <v>303</v>
      </c>
      <c r="D146" s="88">
        <v>979</v>
      </c>
      <c r="E146" s="88">
        <v>161</v>
      </c>
      <c r="F146" s="88">
        <v>118</v>
      </c>
      <c r="G146" s="88">
        <v>80</v>
      </c>
      <c r="H146" s="88">
        <v>1641</v>
      </c>
    </row>
    <row r="147" spans="2:8">
      <c r="B147" s="1" t="s">
        <v>358</v>
      </c>
      <c r="C147" s="88">
        <v>363</v>
      </c>
      <c r="D147" s="88">
        <v>4053</v>
      </c>
      <c r="E147" s="88">
        <v>609</v>
      </c>
      <c r="F147" s="88">
        <v>369</v>
      </c>
      <c r="G147" s="88">
        <v>269</v>
      </c>
      <c r="H147" s="88">
        <v>5663</v>
      </c>
    </row>
    <row r="148" spans="2:8">
      <c r="B148" s="1" t="s">
        <v>359</v>
      </c>
      <c r="C148" s="88">
        <v>11</v>
      </c>
      <c r="D148" s="88">
        <v>105</v>
      </c>
      <c r="E148" s="88">
        <v>34</v>
      </c>
      <c r="F148" s="88">
        <v>23</v>
      </c>
      <c r="G148" s="88">
        <v>13</v>
      </c>
      <c r="H148" s="88">
        <v>186</v>
      </c>
    </row>
    <row r="149" spans="2:8">
      <c r="B149" s="1" t="s">
        <v>360</v>
      </c>
      <c r="C149" s="88">
        <v>99</v>
      </c>
      <c r="D149" s="88">
        <v>1473</v>
      </c>
      <c r="E149" s="88">
        <v>234</v>
      </c>
      <c r="F149" s="88">
        <v>262</v>
      </c>
      <c r="G149" s="88">
        <v>806</v>
      </c>
      <c r="H149" s="88">
        <v>2874</v>
      </c>
    </row>
    <row r="150" spans="2:8">
      <c r="B150" s="1" t="s">
        <v>361</v>
      </c>
      <c r="C150" s="88">
        <v>98</v>
      </c>
      <c r="D150" s="88">
        <v>1629</v>
      </c>
      <c r="E150" s="88">
        <v>256</v>
      </c>
      <c r="F150" s="88">
        <v>171</v>
      </c>
      <c r="G150" s="88">
        <v>216</v>
      </c>
      <c r="H150" s="88">
        <v>2370</v>
      </c>
    </row>
    <row r="151" spans="2:8">
      <c r="B151" s="1" t="s">
        <v>362</v>
      </c>
      <c r="C151" s="88">
        <v>11</v>
      </c>
      <c r="D151" s="88">
        <v>302</v>
      </c>
      <c r="E151" s="88">
        <v>51</v>
      </c>
      <c r="F151" s="88">
        <v>59</v>
      </c>
      <c r="G151" s="88">
        <v>118</v>
      </c>
      <c r="H151" s="88">
        <v>541</v>
      </c>
    </row>
    <row r="152" spans="2:8">
      <c r="B152" s="1" t="s">
        <v>363</v>
      </c>
      <c r="C152" s="88">
        <v>241</v>
      </c>
      <c r="D152" s="88">
        <v>1406</v>
      </c>
      <c r="E152" s="88">
        <v>271</v>
      </c>
      <c r="F152" s="88">
        <v>120</v>
      </c>
      <c r="G152" s="88">
        <v>75</v>
      </c>
      <c r="H152" s="88">
        <v>2113</v>
      </c>
    </row>
    <row r="153" spans="2:8">
      <c r="B153" s="1" t="s">
        <v>498</v>
      </c>
      <c r="C153" s="88">
        <v>1985</v>
      </c>
      <c r="D153" s="88">
        <v>5730</v>
      </c>
      <c r="E153" s="88">
        <v>756</v>
      </c>
      <c r="F153" s="88">
        <v>432</v>
      </c>
      <c r="G153" s="88">
        <v>281</v>
      </c>
      <c r="H153" s="88">
        <v>9184</v>
      </c>
    </row>
    <row r="154" spans="2:8">
      <c r="B154" s="1" t="s">
        <v>364</v>
      </c>
      <c r="C154" s="88">
        <v>25</v>
      </c>
      <c r="D154" s="88">
        <v>193</v>
      </c>
      <c r="E154" s="88">
        <v>42</v>
      </c>
      <c r="F154" s="88">
        <v>34</v>
      </c>
      <c r="G154" s="88">
        <v>30</v>
      </c>
      <c r="H154" s="88">
        <v>324</v>
      </c>
    </row>
    <row r="155" spans="2:8">
      <c r="B155" s="1" t="s">
        <v>365</v>
      </c>
      <c r="C155" s="88">
        <v>10</v>
      </c>
      <c r="D155" s="88">
        <v>153</v>
      </c>
      <c r="E155" s="88">
        <v>37</v>
      </c>
      <c r="F155" s="88">
        <v>24</v>
      </c>
      <c r="G155" s="88">
        <v>62</v>
      </c>
      <c r="H155" s="88">
        <v>286</v>
      </c>
    </row>
    <row r="156" spans="2:8">
      <c r="B156" s="1" t="s">
        <v>366</v>
      </c>
      <c r="C156" s="88">
        <v>13</v>
      </c>
      <c r="D156" s="88">
        <v>156</v>
      </c>
      <c r="E156" s="88">
        <v>32</v>
      </c>
      <c r="F156" s="88">
        <v>27</v>
      </c>
      <c r="G156" s="88">
        <v>32</v>
      </c>
      <c r="H156" s="88">
        <v>260</v>
      </c>
    </row>
    <row r="157" spans="2:8">
      <c r="B157" s="1" t="s">
        <v>367</v>
      </c>
      <c r="C157" s="88">
        <v>680</v>
      </c>
      <c r="D157" s="88">
        <v>2469</v>
      </c>
      <c r="E157" s="88">
        <v>460</v>
      </c>
      <c r="F157" s="88">
        <v>303</v>
      </c>
      <c r="G157" s="88">
        <v>199</v>
      </c>
      <c r="H157" s="88">
        <v>4111</v>
      </c>
    </row>
    <row r="158" spans="2:8">
      <c r="B158" s="6" t="s">
        <v>271</v>
      </c>
      <c r="C158" s="89">
        <v>15939</v>
      </c>
      <c r="D158" s="89">
        <v>116056</v>
      </c>
      <c r="E158" s="89">
        <v>16596</v>
      </c>
      <c r="F158" s="89">
        <v>12499</v>
      </c>
      <c r="G158" s="89">
        <v>19394</v>
      </c>
      <c r="H158" s="89">
        <v>180484</v>
      </c>
    </row>
    <row r="159" spans="2:8">
      <c r="B159" s="1" t="s">
        <v>455</v>
      </c>
    </row>
    <row r="162" spans="2:8">
      <c r="B162" s="52" t="s">
        <v>503</v>
      </c>
      <c r="C162" s="52"/>
      <c r="D162" s="52"/>
      <c r="E162" s="52"/>
      <c r="F162" s="52"/>
      <c r="G162" s="52"/>
      <c r="H162" s="52"/>
    </row>
    <row r="163" spans="2:8">
      <c r="B163" s="100" t="s">
        <v>456</v>
      </c>
      <c r="C163" s="86" t="s">
        <v>491</v>
      </c>
      <c r="D163" s="86" t="s">
        <v>338</v>
      </c>
      <c r="E163" s="86" t="s">
        <v>26</v>
      </c>
      <c r="F163" s="86" t="s">
        <v>27</v>
      </c>
      <c r="G163" s="86" t="s">
        <v>370</v>
      </c>
      <c r="H163" s="86" t="s">
        <v>28</v>
      </c>
    </row>
    <row r="164" spans="2:8">
      <c r="B164" s="1" t="s">
        <v>340</v>
      </c>
      <c r="C164" s="84">
        <f t="shared" ref="C164:H179" si="10">(C122/$H122)</f>
        <v>0.13475086460868452</v>
      </c>
      <c r="D164" s="84">
        <f t="shared" si="10"/>
        <v>0.67183297041116952</v>
      </c>
      <c r="E164" s="84">
        <f t="shared" si="10"/>
        <v>9.1200204944280772E-2</v>
      </c>
      <c r="F164" s="84">
        <f t="shared" si="10"/>
        <v>5.6615857563724864E-2</v>
      </c>
      <c r="G164" s="84">
        <f t="shared" si="10"/>
        <v>4.5600102472140386E-2</v>
      </c>
      <c r="H164" s="101">
        <f t="shared" si="10"/>
        <v>1</v>
      </c>
    </row>
    <row r="165" spans="2:8">
      <c r="B165" s="1" t="s">
        <v>341</v>
      </c>
      <c r="C165" s="84">
        <f t="shared" si="10"/>
        <v>9.1891891891891897E-2</v>
      </c>
      <c r="D165" s="84">
        <f t="shared" si="10"/>
        <v>0.74749034749034748</v>
      </c>
      <c r="E165" s="84">
        <f t="shared" si="10"/>
        <v>9.8841698841698841E-2</v>
      </c>
      <c r="F165" s="84">
        <f t="shared" si="10"/>
        <v>4.4015444015444015E-2</v>
      </c>
      <c r="G165" s="84">
        <f t="shared" si="10"/>
        <v>1.7760617760617759E-2</v>
      </c>
      <c r="H165" s="101">
        <f t="shared" si="10"/>
        <v>1</v>
      </c>
    </row>
    <row r="166" spans="2:8">
      <c r="B166" s="1" t="s">
        <v>342</v>
      </c>
      <c r="C166" s="84">
        <f t="shared" si="10"/>
        <v>9.4083414161008724E-2</v>
      </c>
      <c r="D166" s="84">
        <f t="shared" si="10"/>
        <v>0.6677982541222115</v>
      </c>
      <c r="E166" s="84">
        <f t="shared" si="10"/>
        <v>0.10475266731328807</v>
      </c>
      <c r="F166" s="84">
        <f t="shared" si="10"/>
        <v>7.0320077594568375E-2</v>
      </c>
      <c r="G166" s="84">
        <f t="shared" si="10"/>
        <v>6.3045586808923373E-2</v>
      </c>
      <c r="H166" s="101">
        <f t="shared" si="10"/>
        <v>1</v>
      </c>
    </row>
    <row r="167" spans="2:8">
      <c r="B167" s="1" t="s">
        <v>269</v>
      </c>
      <c r="C167" s="84">
        <f t="shared" si="10"/>
        <v>6.1045118660311218E-2</v>
      </c>
      <c r="D167" s="84">
        <f t="shared" si="10"/>
        <v>0.61040074651332876</v>
      </c>
      <c r="E167" s="84">
        <f t="shared" si="10"/>
        <v>8.7563995863912641E-2</v>
      </c>
      <c r="F167" s="84">
        <f t="shared" si="10"/>
        <v>7.6820256740056991E-2</v>
      </c>
      <c r="G167" s="84">
        <f t="shared" si="10"/>
        <v>0.16416988222239035</v>
      </c>
      <c r="H167" s="101">
        <f t="shared" si="10"/>
        <v>1</v>
      </c>
    </row>
    <row r="168" spans="2:8">
      <c r="B168" s="1" t="s">
        <v>343</v>
      </c>
      <c r="C168" s="84">
        <f t="shared" si="10"/>
        <v>2.1186440677966101E-2</v>
      </c>
      <c r="D168" s="84">
        <f t="shared" si="10"/>
        <v>0.61440677966101698</v>
      </c>
      <c r="E168" s="84">
        <f t="shared" si="10"/>
        <v>0.1059322033898305</v>
      </c>
      <c r="F168" s="84">
        <f t="shared" si="10"/>
        <v>0.1059322033898305</v>
      </c>
      <c r="G168" s="84">
        <f t="shared" si="10"/>
        <v>0.15254237288135594</v>
      </c>
      <c r="H168" s="101">
        <f t="shared" si="10"/>
        <v>1</v>
      </c>
    </row>
    <row r="169" spans="2:8">
      <c r="B169" s="1" t="s">
        <v>344</v>
      </c>
      <c r="C169" s="84">
        <f t="shared" si="10"/>
        <v>0.14506172839506173</v>
      </c>
      <c r="D169" s="84">
        <f t="shared" si="10"/>
        <v>0.59567901234567899</v>
      </c>
      <c r="E169" s="84">
        <f t="shared" si="10"/>
        <v>0.1095679012345679</v>
      </c>
      <c r="F169" s="84">
        <f t="shared" si="10"/>
        <v>8.6419753086419748E-2</v>
      </c>
      <c r="G169" s="84">
        <f t="shared" si="10"/>
        <v>6.3271604938271608E-2</v>
      </c>
      <c r="H169" s="101">
        <f t="shared" si="10"/>
        <v>1</v>
      </c>
    </row>
    <row r="170" spans="2:8">
      <c r="B170" s="1" t="s">
        <v>345</v>
      </c>
      <c r="C170" s="84">
        <f t="shared" si="10"/>
        <v>5.5793991416309016E-2</v>
      </c>
      <c r="D170" s="84">
        <f t="shared" si="10"/>
        <v>0.67811158798283266</v>
      </c>
      <c r="E170" s="84">
        <f t="shared" si="10"/>
        <v>8.9209074187614965E-2</v>
      </c>
      <c r="F170" s="84">
        <f t="shared" si="10"/>
        <v>6.652360515021459E-2</v>
      </c>
      <c r="G170" s="84">
        <f t="shared" si="10"/>
        <v>0.11036174126302882</v>
      </c>
      <c r="H170" s="101">
        <f t="shared" si="10"/>
        <v>1</v>
      </c>
    </row>
    <row r="171" spans="2:8">
      <c r="B171" s="1" t="s">
        <v>346</v>
      </c>
      <c r="C171" s="84">
        <f t="shared" si="10"/>
        <v>7.5490196078431368E-2</v>
      </c>
      <c r="D171" s="84">
        <f t="shared" si="10"/>
        <v>0.64575163398692814</v>
      </c>
      <c r="E171" s="84">
        <f t="shared" si="10"/>
        <v>0.10130718954248366</v>
      </c>
      <c r="F171" s="84">
        <f t="shared" si="10"/>
        <v>8.2679738562091501E-2</v>
      </c>
      <c r="G171" s="84">
        <f t="shared" si="10"/>
        <v>9.4771241830065356E-2</v>
      </c>
      <c r="H171" s="101">
        <f t="shared" si="10"/>
        <v>1</v>
      </c>
    </row>
    <row r="172" spans="2:8">
      <c r="B172" s="1" t="s">
        <v>347</v>
      </c>
      <c r="C172" s="84">
        <f t="shared" si="10"/>
        <v>4.1189931350114416E-2</v>
      </c>
      <c r="D172" s="84">
        <f t="shared" si="10"/>
        <v>0.67505720823798632</v>
      </c>
      <c r="E172" s="84">
        <f t="shared" si="10"/>
        <v>9.8398169336384442E-2</v>
      </c>
      <c r="F172" s="84">
        <f t="shared" si="10"/>
        <v>9.8398169336384442E-2</v>
      </c>
      <c r="G172" s="84">
        <f t="shared" si="10"/>
        <v>8.6956521739130432E-2</v>
      </c>
      <c r="H172" s="101">
        <f t="shared" si="10"/>
        <v>1</v>
      </c>
    </row>
    <row r="173" spans="2:8">
      <c r="B173" s="1" t="s">
        <v>492</v>
      </c>
      <c r="C173" s="84">
        <f t="shared" si="10"/>
        <v>3.5603715170278639E-2</v>
      </c>
      <c r="D173" s="84">
        <f t="shared" si="10"/>
        <v>0.63931888544891646</v>
      </c>
      <c r="E173" s="84">
        <f t="shared" si="10"/>
        <v>0.14860681114551083</v>
      </c>
      <c r="F173" s="84">
        <f t="shared" si="10"/>
        <v>9.2879256965944276E-2</v>
      </c>
      <c r="G173" s="84">
        <f t="shared" si="10"/>
        <v>8.3591331269349839E-2</v>
      </c>
      <c r="H173" s="101">
        <f t="shared" si="10"/>
        <v>1</v>
      </c>
    </row>
    <row r="174" spans="2:8">
      <c r="B174" s="1" t="s">
        <v>348</v>
      </c>
      <c r="C174" s="84">
        <f t="shared" si="10"/>
        <v>8.6763070077864296E-2</v>
      </c>
      <c r="D174" s="84">
        <f t="shared" si="10"/>
        <v>0.71449758991472001</v>
      </c>
      <c r="E174" s="84">
        <f t="shared" si="10"/>
        <v>8.6577678902484245E-2</v>
      </c>
      <c r="F174" s="84">
        <f t="shared" si="10"/>
        <v>6.0622914349276975E-2</v>
      </c>
      <c r="G174" s="84">
        <f t="shared" si="10"/>
        <v>5.1538746755654431E-2</v>
      </c>
      <c r="H174" s="101">
        <f t="shared" si="10"/>
        <v>1</v>
      </c>
    </row>
    <row r="175" spans="2:8">
      <c r="B175" s="1" t="s">
        <v>349</v>
      </c>
      <c r="C175" s="84">
        <f t="shared" si="10"/>
        <v>5.5299539170506916E-2</v>
      </c>
      <c r="D175" s="84">
        <f t="shared" si="10"/>
        <v>0.69585253456221197</v>
      </c>
      <c r="E175" s="84">
        <f t="shared" si="10"/>
        <v>0.11981566820276497</v>
      </c>
      <c r="F175" s="84">
        <f t="shared" si="10"/>
        <v>5.5299539170506916E-2</v>
      </c>
      <c r="G175" s="84">
        <f t="shared" si="10"/>
        <v>7.3732718894009217E-2</v>
      </c>
      <c r="H175" s="101">
        <f t="shared" si="10"/>
        <v>1</v>
      </c>
    </row>
    <row r="176" spans="2:8">
      <c r="B176" s="1" t="s">
        <v>350</v>
      </c>
      <c r="C176" s="84">
        <f t="shared" si="10"/>
        <v>4.0476190476190478E-2</v>
      </c>
      <c r="D176" s="84">
        <f t="shared" si="10"/>
        <v>0.67976190476190479</v>
      </c>
      <c r="E176" s="84">
        <f t="shared" si="10"/>
        <v>0.10119047619047619</v>
      </c>
      <c r="F176" s="84">
        <f t="shared" si="10"/>
        <v>7.7777777777777779E-2</v>
      </c>
      <c r="G176" s="84">
        <f t="shared" si="10"/>
        <v>0.1007936507936508</v>
      </c>
      <c r="H176" s="101">
        <f t="shared" si="10"/>
        <v>1</v>
      </c>
    </row>
    <row r="177" spans="2:8">
      <c r="B177" s="1" t="s">
        <v>351</v>
      </c>
      <c r="C177" s="84">
        <f t="shared" si="10"/>
        <v>9.1042047531992687E-2</v>
      </c>
      <c r="D177" s="84">
        <f t="shared" si="10"/>
        <v>0.6672760511882998</v>
      </c>
      <c r="E177" s="84">
        <f t="shared" si="10"/>
        <v>0.10822669104204753</v>
      </c>
      <c r="F177" s="84">
        <f t="shared" si="10"/>
        <v>6.6544789762340031E-2</v>
      </c>
      <c r="G177" s="84">
        <f t="shared" si="10"/>
        <v>6.6910420475319921E-2</v>
      </c>
      <c r="H177" s="101">
        <f t="shared" si="10"/>
        <v>1</v>
      </c>
    </row>
    <row r="178" spans="2:8">
      <c r="B178" s="1" t="s">
        <v>493</v>
      </c>
      <c r="C178" s="84">
        <f t="shared" si="10"/>
        <v>0.11375081462171929</v>
      </c>
      <c r="D178" s="84">
        <f t="shared" si="10"/>
        <v>0.70175958291367968</v>
      </c>
      <c r="E178" s="84">
        <f t="shared" si="10"/>
        <v>8.3654244919722731E-2</v>
      </c>
      <c r="F178" s="84">
        <f t="shared" si="10"/>
        <v>5.2017299603057052E-2</v>
      </c>
      <c r="G178" s="84">
        <f t="shared" si="10"/>
        <v>4.8818057941821195E-2</v>
      </c>
      <c r="H178" s="101">
        <f t="shared" si="10"/>
        <v>1</v>
      </c>
    </row>
    <row r="179" spans="2:8">
      <c r="B179" s="1" t="s">
        <v>352</v>
      </c>
      <c r="C179" s="84">
        <f t="shared" si="10"/>
        <v>1.3605442176870748E-2</v>
      </c>
      <c r="D179" s="84">
        <f t="shared" si="10"/>
        <v>0.69387755102040816</v>
      </c>
      <c r="E179" s="84">
        <f t="shared" si="10"/>
        <v>0.11564625850340136</v>
      </c>
      <c r="F179" s="84">
        <f t="shared" si="10"/>
        <v>9.5238095238095233E-2</v>
      </c>
      <c r="G179" s="84">
        <f t="shared" si="10"/>
        <v>8.1632653061224483E-2</v>
      </c>
      <c r="H179" s="101">
        <f t="shared" si="10"/>
        <v>1</v>
      </c>
    </row>
    <row r="180" spans="2:8">
      <c r="B180" s="1" t="s">
        <v>353</v>
      </c>
      <c r="C180" s="84">
        <f t="shared" ref="C180:H195" si="11">(C138/$H138)</f>
        <v>3.6626916524701875E-2</v>
      </c>
      <c r="D180" s="84">
        <f t="shared" si="11"/>
        <v>0.65076660988074952</v>
      </c>
      <c r="E180" s="84">
        <f t="shared" si="11"/>
        <v>0.11073253833049404</v>
      </c>
      <c r="F180" s="84">
        <f t="shared" si="11"/>
        <v>9.1993185689948895E-2</v>
      </c>
      <c r="G180" s="84">
        <f t="shared" si="11"/>
        <v>0.10988074957410562</v>
      </c>
      <c r="H180" s="101">
        <f t="shared" si="11"/>
        <v>1</v>
      </c>
    </row>
    <row r="181" spans="2:8">
      <c r="B181" s="1" t="s">
        <v>494</v>
      </c>
      <c r="C181" s="84">
        <f t="shared" si="11"/>
        <v>0.16103462661660409</v>
      </c>
      <c r="D181" s="84">
        <f t="shared" si="11"/>
        <v>0.6412181894034209</v>
      </c>
      <c r="E181" s="84">
        <f t="shared" si="11"/>
        <v>8.6775135586149355E-2</v>
      </c>
      <c r="F181" s="84">
        <f t="shared" si="11"/>
        <v>6.1743846474760118E-2</v>
      </c>
      <c r="G181" s="84">
        <f t="shared" si="11"/>
        <v>4.9228201919065497E-2</v>
      </c>
      <c r="H181" s="101">
        <f t="shared" si="11"/>
        <v>1</v>
      </c>
    </row>
    <row r="182" spans="2:8">
      <c r="B182" s="1" t="s">
        <v>354</v>
      </c>
      <c r="C182" s="84">
        <f t="shared" si="11"/>
        <v>4.6712802768166091E-2</v>
      </c>
      <c r="D182" s="84">
        <f t="shared" si="11"/>
        <v>0.60034602076124566</v>
      </c>
      <c r="E182" s="84">
        <f t="shared" si="11"/>
        <v>0.12802768166089964</v>
      </c>
      <c r="F182" s="84">
        <f t="shared" si="11"/>
        <v>0.11245674740484429</v>
      </c>
      <c r="G182" s="84">
        <f t="shared" si="11"/>
        <v>0.11245674740484429</v>
      </c>
      <c r="H182" s="101">
        <f t="shared" si="11"/>
        <v>1</v>
      </c>
    </row>
    <row r="183" spans="2:8">
      <c r="B183" s="1" t="s">
        <v>355</v>
      </c>
      <c r="C183" s="84">
        <f t="shared" si="11"/>
        <v>6.6901408450704219E-2</v>
      </c>
      <c r="D183" s="84">
        <f t="shared" si="11"/>
        <v>0.61619718309859151</v>
      </c>
      <c r="E183" s="84">
        <f t="shared" si="11"/>
        <v>0.12147887323943662</v>
      </c>
      <c r="F183" s="84">
        <f t="shared" si="11"/>
        <v>0.10211267605633803</v>
      </c>
      <c r="G183" s="84">
        <f t="shared" si="11"/>
        <v>9.3309859154929578E-2</v>
      </c>
      <c r="H183" s="101">
        <f t="shared" si="11"/>
        <v>1</v>
      </c>
    </row>
    <row r="184" spans="2:8">
      <c r="B184" s="1" t="s">
        <v>495</v>
      </c>
      <c r="C184" s="84">
        <f t="shared" si="11"/>
        <v>5.6152927120669056E-2</v>
      </c>
      <c r="D184" s="84">
        <f t="shared" si="11"/>
        <v>0.73596176821983272</v>
      </c>
      <c r="E184" s="84">
        <f t="shared" si="11"/>
        <v>0.1001194743130227</v>
      </c>
      <c r="F184" s="84">
        <f t="shared" si="11"/>
        <v>6.5232974910394259E-2</v>
      </c>
      <c r="G184" s="84">
        <f t="shared" si="11"/>
        <v>4.2532855436081242E-2</v>
      </c>
      <c r="H184" s="101">
        <f t="shared" si="11"/>
        <v>1</v>
      </c>
    </row>
    <row r="185" spans="2:8">
      <c r="B185" s="1" t="s">
        <v>356</v>
      </c>
      <c r="C185" s="84">
        <f t="shared" si="11"/>
        <v>0.15026269702276707</v>
      </c>
      <c r="D185" s="84">
        <f t="shared" si="11"/>
        <v>0.65779334500875652</v>
      </c>
      <c r="E185" s="84">
        <f t="shared" si="11"/>
        <v>9.0718038528896677E-2</v>
      </c>
      <c r="F185" s="84">
        <f t="shared" si="11"/>
        <v>6.1295971978984239E-2</v>
      </c>
      <c r="G185" s="84">
        <f t="shared" si="11"/>
        <v>3.9929947460595444E-2</v>
      </c>
      <c r="H185" s="101">
        <f t="shared" si="11"/>
        <v>1</v>
      </c>
    </row>
    <row r="186" spans="2:8">
      <c r="B186" s="1" t="s">
        <v>496</v>
      </c>
      <c r="C186" s="84">
        <f t="shared" si="11"/>
        <v>4.5806067816775729E-2</v>
      </c>
      <c r="D186" s="84">
        <f t="shared" si="11"/>
        <v>0.67340868530636522</v>
      </c>
      <c r="E186" s="84">
        <f t="shared" si="11"/>
        <v>9.8750743604997027E-2</v>
      </c>
      <c r="F186" s="84">
        <f t="shared" si="11"/>
        <v>8.3283759666864965E-2</v>
      </c>
      <c r="G186" s="84">
        <f t="shared" si="11"/>
        <v>9.8750743604997027E-2</v>
      </c>
      <c r="H186" s="101">
        <f t="shared" si="11"/>
        <v>1</v>
      </c>
    </row>
    <row r="187" spans="2:8">
      <c r="B187" s="1" t="s">
        <v>497</v>
      </c>
      <c r="C187" s="84">
        <f t="shared" si="11"/>
        <v>9.9045738729845345E-2</v>
      </c>
      <c r="D187" s="84">
        <f t="shared" si="11"/>
        <v>0.71141822968081603</v>
      </c>
      <c r="E187" s="84">
        <f t="shared" si="11"/>
        <v>0.10102007239223429</v>
      </c>
      <c r="F187" s="84">
        <f t="shared" si="11"/>
        <v>4.9029285949325437E-2</v>
      </c>
      <c r="G187" s="84">
        <f t="shared" si="11"/>
        <v>3.9486673247778874E-2</v>
      </c>
      <c r="H187" s="101">
        <f t="shared" si="11"/>
        <v>1</v>
      </c>
    </row>
    <row r="188" spans="2:8">
      <c r="B188" s="1" t="s">
        <v>357</v>
      </c>
      <c r="C188" s="84">
        <f t="shared" si="11"/>
        <v>0.18464351005484461</v>
      </c>
      <c r="D188" s="84">
        <f t="shared" si="11"/>
        <v>0.59658744667885433</v>
      </c>
      <c r="E188" s="84">
        <f t="shared" si="11"/>
        <v>9.8110907982937229E-2</v>
      </c>
      <c r="F188" s="84">
        <f t="shared" si="11"/>
        <v>7.1907373552711762E-2</v>
      </c>
      <c r="G188" s="84">
        <f t="shared" si="11"/>
        <v>4.8750761730652042E-2</v>
      </c>
      <c r="H188" s="101">
        <f t="shared" si="11"/>
        <v>1</v>
      </c>
    </row>
    <row r="189" spans="2:8">
      <c r="B189" s="1" t="s">
        <v>358</v>
      </c>
      <c r="C189" s="84">
        <f t="shared" si="11"/>
        <v>6.4100300194243329E-2</v>
      </c>
      <c r="D189" s="84">
        <f t="shared" si="11"/>
        <v>0.71569839307787397</v>
      </c>
      <c r="E189" s="84">
        <f t="shared" si="11"/>
        <v>0.10754017305315204</v>
      </c>
      <c r="F189" s="84">
        <f t="shared" si="11"/>
        <v>6.5159809288363055E-2</v>
      </c>
      <c r="G189" s="84">
        <f t="shared" si="11"/>
        <v>4.7501324386367651E-2</v>
      </c>
      <c r="H189" s="101">
        <f t="shared" si="11"/>
        <v>1</v>
      </c>
    </row>
    <row r="190" spans="2:8">
      <c r="B190" s="1" t="s">
        <v>359</v>
      </c>
      <c r="C190" s="84">
        <f t="shared" si="11"/>
        <v>5.9139784946236562E-2</v>
      </c>
      <c r="D190" s="84">
        <f t="shared" si="11"/>
        <v>0.56451612903225812</v>
      </c>
      <c r="E190" s="84">
        <f t="shared" si="11"/>
        <v>0.18279569892473119</v>
      </c>
      <c r="F190" s="84">
        <f t="shared" si="11"/>
        <v>0.12365591397849462</v>
      </c>
      <c r="G190" s="84">
        <f t="shared" si="11"/>
        <v>6.9892473118279563E-2</v>
      </c>
      <c r="H190" s="101">
        <f t="shared" si="11"/>
        <v>1</v>
      </c>
    </row>
    <row r="191" spans="2:8">
      <c r="B191" s="1" t="s">
        <v>360</v>
      </c>
      <c r="C191" s="84">
        <f t="shared" si="11"/>
        <v>3.444676409185804E-2</v>
      </c>
      <c r="D191" s="84">
        <f t="shared" si="11"/>
        <v>0.51252609603340293</v>
      </c>
      <c r="E191" s="84">
        <f t="shared" si="11"/>
        <v>8.1419624217118999E-2</v>
      </c>
      <c r="F191" s="84">
        <f t="shared" si="11"/>
        <v>9.1162143354210162E-2</v>
      </c>
      <c r="G191" s="84">
        <f t="shared" si="11"/>
        <v>0.28044537230340988</v>
      </c>
      <c r="H191" s="101">
        <f t="shared" si="11"/>
        <v>1</v>
      </c>
    </row>
    <row r="192" spans="2:8">
      <c r="B192" s="1" t="s">
        <v>361</v>
      </c>
      <c r="C192" s="84">
        <f t="shared" si="11"/>
        <v>4.1350210970464138E-2</v>
      </c>
      <c r="D192" s="84">
        <f t="shared" si="11"/>
        <v>0.68734177215189873</v>
      </c>
      <c r="E192" s="84">
        <f t="shared" si="11"/>
        <v>0.1080168776371308</v>
      </c>
      <c r="F192" s="84">
        <f t="shared" si="11"/>
        <v>7.2151898734177211E-2</v>
      </c>
      <c r="G192" s="84">
        <f t="shared" si="11"/>
        <v>9.1139240506329114E-2</v>
      </c>
      <c r="H192" s="101">
        <f t="shared" si="11"/>
        <v>1</v>
      </c>
    </row>
    <row r="193" spans="2:11">
      <c r="B193" s="1" t="s">
        <v>362</v>
      </c>
      <c r="C193" s="84">
        <f t="shared" si="11"/>
        <v>2.0332717190388171E-2</v>
      </c>
      <c r="D193" s="84">
        <f t="shared" si="11"/>
        <v>0.55822550831792972</v>
      </c>
      <c r="E193" s="84">
        <f t="shared" si="11"/>
        <v>9.4269870609981515E-2</v>
      </c>
      <c r="F193" s="84">
        <f t="shared" si="11"/>
        <v>0.10905730129390019</v>
      </c>
      <c r="G193" s="84">
        <f t="shared" si="11"/>
        <v>0.21811460258780038</v>
      </c>
      <c r="H193" s="101">
        <f t="shared" si="11"/>
        <v>1</v>
      </c>
    </row>
    <row r="194" spans="2:11">
      <c r="B194" s="1" t="s">
        <v>363</v>
      </c>
      <c r="C194" s="84">
        <f t="shared" si="11"/>
        <v>0.11405584477046853</v>
      </c>
      <c r="D194" s="84">
        <f t="shared" si="11"/>
        <v>0.66540463795551352</v>
      </c>
      <c r="E194" s="84">
        <f t="shared" si="11"/>
        <v>0.1282536677709418</v>
      </c>
      <c r="F194" s="84">
        <f t="shared" si="11"/>
        <v>5.6791292001893041E-2</v>
      </c>
      <c r="G194" s="84">
        <f t="shared" si="11"/>
        <v>3.5494557501183154E-2</v>
      </c>
      <c r="H194" s="101">
        <f t="shared" si="11"/>
        <v>1</v>
      </c>
    </row>
    <row r="195" spans="2:11">
      <c r="B195" s="1" t="s">
        <v>498</v>
      </c>
      <c r="C195" s="84">
        <f t="shared" si="11"/>
        <v>0.21613675958188153</v>
      </c>
      <c r="D195" s="84">
        <f t="shared" si="11"/>
        <v>0.62391114982578399</v>
      </c>
      <c r="E195" s="84">
        <f t="shared" si="11"/>
        <v>8.2317073170731711E-2</v>
      </c>
      <c r="F195" s="84">
        <f t="shared" si="11"/>
        <v>4.7038327526132406E-2</v>
      </c>
      <c r="G195" s="84">
        <f t="shared" si="11"/>
        <v>3.0596689895470382E-2</v>
      </c>
      <c r="H195" s="101">
        <f t="shared" si="11"/>
        <v>1</v>
      </c>
    </row>
    <row r="196" spans="2:11">
      <c r="B196" s="1" t="s">
        <v>364</v>
      </c>
      <c r="C196" s="84">
        <f t="shared" ref="C196:H200" si="12">(C154/$H154)</f>
        <v>7.716049382716049E-2</v>
      </c>
      <c r="D196" s="84">
        <f t="shared" si="12"/>
        <v>0.59567901234567899</v>
      </c>
      <c r="E196" s="84">
        <f t="shared" si="12"/>
        <v>0.12962962962962962</v>
      </c>
      <c r="F196" s="84">
        <f t="shared" si="12"/>
        <v>0.10493827160493827</v>
      </c>
      <c r="G196" s="84">
        <f t="shared" si="12"/>
        <v>9.2592592592592587E-2</v>
      </c>
      <c r="H196" s="101">
        <f t="shared" si="12"/>
        <v>1</v>
      </c>
    </row>
    <row r="197" spans="2:11">
      <c r="B197" s="1" t="s">
        <v>365</v>
      </c>
      <c r="C197" s="84">
        <f t="shared" si="12"/>
        <v>3.4965034965034968E-2</v>
      </c>
      <c r="D197" s="84">
        <f t="shared" si="12"/>
        <v>0.534965034965035</v>
      </c>
      <c r="E197" s="84">
        <f t="shared" si="12"/>
        <v>0.12937062937062938</v>
      </c>
      <c r="F197" s="84">
        <f t="shared" si="12"/>
        <v>8.3916083916083919E-2</v>
      </c>
      <c r="G197" s="84">
        <f t="shared" si="12"/>
        <v>0.21678321678321677</v>
      </c>
      <c r="H197" s="101">
        <f t="shared" si="12"/>
        <v>1</v>
      </c>
    </row>
    <row r="198" spans="2:11">
      <c r="B198" s="1" t="s">
        <v>366</v>
      </c>
      <c r="C198" s="84">
        <f t="shared" si="12"/>
        <v>0.05</v>
      </c>
      <c r="D198" s="84">
        <f t="shared" si="12"/>
        <v>0.6</v>
      </c>
      <c r="E198" s="84">
        <f t="shared" si="12"/>
        <v>0.12307692307692308</v>
      </c>
      <c r="F198" s="84">
        <f t="shared" si="12"/>
        <v>0.10384615384615385</v>
      </c>
      <c r="G198" s="84">
        <f t="shared" si="12"/>
        <v>0.12307692307692308</v>
      </c>
      <c r="H198" s="101">
        <f t="shared" si="12"/>
        <v>1</v>
      </c>
    </row>
    <row r="199" spans="2:11">
      <c r="B199" s="1" t="s">
        <v>367</v>
      </c>
      <c r="C199" s="84">
        <f t="shared" si="12"/>
        <v>0.16540987594259304</v>
      </c>
      <c r="D199" s="84">
        <f t="shared" si="12"/>
        <v>0.60058379956215036</v>
      </c>
      <c r="E199" s="84">
        <f t="shared" si="12"/>
        <v>0.11189491607881294</v>
      </c>
      <c r="F199" s="84">
        <f t="shared" si="12"/>
        <v>7.3704694721478961E-2</v>
      </c>
      <c r="G199" s="84">
        <f t="shared" si="12"/>
        <v>4.8406713694964729E-2</v>
      </c>
      <c r="H199" s="101">
        <f t="shared" si="12"/>
        <v>1</v>
      </c>
    </row>
    <row r="200" spans="2:11">
      <c r="B200" s="6" t="s">
        <v>271</v>
      </c>
      <c r="C200" s="87">
        <f t="shared" si="12"/>
        <v>8.8312537399437063E-2</v>
      </c>
      <c r="D200" s="87">
        <f t="shared" si="12"/>
        <v>0.6430265286673611</v>
      </c>
      <c r="E200" s="87">
        <f t="shared" si="12"/>
        <v>9.1952749274173892E-2</v>
      </c>
      <c r="F200" s="87">
        <f t="shared" si="12"/>
        <v>6.9252676137496957E-2</v>
      </c>
      <c r="G200" s="87">
        <f t="shared" si="12"/>
        <v>0.10745550852153099</v>
      </c>
      <c r="H200" s="102">
        <f t="shared" si="12"/>
        <v>1</v>
      </c>
    </row>
    <row r="201" spans="2:11">
      <c r="B201" s="1" t="s">
        <v>455</v>
      </c>
    </row>
    <row r="204" spans="2:11" ht="23.25" customHeight="1">
      <c r="B204" s="69" t="s">
        <v>323</v>
      </c>
      <c r="C204" s="70"/>
      <c r="D204" s="70"/>
      <c r="E204" s="70"/>
      <c r="F204" s="70"/>
      <c r="G204" s="70"/>
      <c r="H204" s="22"/>
      <c r="I204" s="22"/>
      <c r="J204" s="22"/>
      <c r="K204" s="23"/>
    </row>
    <row r="205" spans="2:11" ht="58.5" customHeight="1">
      <c r="B205" s="153" t="s">
        <v>506</v>
      </c>
      <c r="C205" s="154"/>
      <c r="D205" s="154"/>
      <c r="E205" s="154"/>
      <c r="F205" s="154"/>
      <c r="G205" s="154"/>
      <c r="H205" s="154"/>
      <c r="I205" s="154"/>
      <c r="J205" s="154"/>
      <c r="K205" s="155"/>
    </row>
    <row r="206" spans="2:11" ht="3.75" customHeight="1">
      <c r="B206" s="156"/>
      <c r="C206" s="157"/>
      <c r="D206" s="157"/>
      <c r="E206" s="157"/>
      <c r="F206" s="157"/>
      <c r="G206" s="157"/>
      <c r="H206" s="157"/>
      <c r="I206" s="157"/>
      <c r="J206" s="157"/>
      <c r="K206" s="158"/>
    </row>
  </sheetData>
  <sheetProtection password="CC3D" sheet="1" objects="1" scenarios="1"/>
  <mergeCells count="4">
    <mergeCell ref="O105:T105"/>
    <mergeCell ref="C105:G105"/>
    <mergeCell ref="B205:K206"/>
    <mergeCell ref="I105:N105"/>
  </mergeCells>
  <conditionalFormatting sqref="C65:H101">
    <cfRule type="cellIs" dxfId="1" priority="1" operator="lessThan">
      <formula>0</formula>
    </cfRule>
    <cfRule type="cellIs" dxfId="0" priority="2" operator="greaterThan">
      <formula>0</formula>
    </cfRule>
  </conditionalFormatting>
  <hyperlinks>
    <hyperlink ref="H3" location="'Índex '!A1" display="Tornar a l'índex"/>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4:C337"/>
  <sheetViews>
    <sheetView topLeftCell="A10" workbookViewId="0">
      <selection activeCell="D12" sqref="D12"/>
    </sheetView>
  </sheetViews>
  <sheetFormatPr defaultColWidth="9.140625" defaultRowHeight="15"/>
  <cols>
    <col min="1" max="1" width="3.28515625" style="1" customWidth="1"/>
    <col min="2" max="2" width="90.7109375" style="1" customWidth="1"/>
    <col min="3" max="3" width="8.85546875" style="11" customWidth="1"/>
    <col min="4" max="16384" width="9.140625" style="1"/>
  </cols>
  <sheetData>
    <row r="4" spans="1:2">
      <c r="B4" s="49" t="s">
        <v>30</v>
      </c>
    </row>
    <row r="7" spans="1:2" ht="18.75">
      <c r="A7" s="50"/>
      <c r="B7" s="7" t="s">
        <v>198</v>
      </c>
    </row>
    <row r="8" spans="1:2" ht="15.75">
      <c r="B8" s="5"/>
    </row>
    <row r="9" spans="1:2" ht="15.75">
      <c r="B9" s="5" t="s">
        <v>199</v>
      </c>
    </row>
    <row r="10" spans="1:2" ht="15.75">
      <c r="B10" s="5" t="s">
        <v>41</v>
      </c>
    </row>
    <row r="11" spans="1:2" ht="15.75">
      <c r="B11" s="5" t="s">
        <v>42</v>
      </c>
    </row>
    <row r="12" spans="1:2" ht="15.75">
      <c r="B12" s="5" t="s">
        <v>43</v>
      </c>
    </row>
    <row r="13" spans="1:2" ht="15.75">
      <c r="B13" s="5" t="s">
        <v>44</v>
      </c>
    </row>
    <row r="14" spans="1:2" ht="15.75">
      <c r="B14" s="5" t="s">
        <v>45</v>
      </c>
    </row>
    <row r="15" spans="1:2" ht="15.75">
      <c r="B15" s="5" t="s">
        <v>46</v>
      </c>
    </row>
    <row r="16" spans="1:2" ht="15.75">
      <c r="B16" s="5" t="s">
        <v>200</v>
      </c>
    </row>
    <row r="17" spans="2:2" ht="15.75">
      <c r="B17" s="5" t="s">
        <v>47</v>
      </c>
    </row>
    <row r="18" spans="2:2" ht="17.25" customHeight="1">
      <c r="B18" s="5" t="s">
        <v>46</v>
      </c>
    </row>
    <row r="19" spans="2:2" ht="15.75">
      <c r="B19" s="5" t="s">
        <v>201</v>
      </c>
    </row>
    <row r="20" spans="2:2" ht="15.75">
      <c r="B20" s="5" t="s">
        <v>48</v>
      </c>
    </row>
    <row r="21" spans="2:2" ht="15.75">
      <c r="B21" s="5" t="s">
        <v>46</v>
      </c>
    </row>
    <row r="22" spans="2:2" ht="15.75">
      <c r="B22" s="5" t="s">
        <v>202</v>
      </c>
    </row>
    <row r="23" spans="2:2" ht="15.75">
      <c r="B23" s="5" t="s">
        <v>49</v>
      </c>
    </row>
    <row r="24" spans="2:2" ht="15.75">
      <c r="B24" s="5" t="s">
        <v>50</v>
      </c>
    </row>
    <row r="25" spans="2:2" ht="15.75">
      <c r="B25" s="5" t="s">
        <v>51</v>
      </c>
    </row>
    <row r="26" spans="2:2" ht="15.75">
      <c r="B26" s="5" t="s">
        <v>46</v>
      </c>
    </row>
    <row r="27" spans="2:2" ht="15.75">
      <c r="B27" s="5" t="s">
        <v>203</v>
      </c>
    </row>
    <row r="28" spans="2:2" ht="15.75">
      <c r="B28" s="5" t="s">
        <v>52</v>
      </c>
    </row>
    <row r="29" spans="2:2" ht="15.75">
      <c r="B29" s="5" t="s">
        <v>53</v>
      </c>
    </row>
    <row r="30" spans="2:2" ht="15.75">
      <c r="B30" s="5" t="s">
        <v>54</v>
      </c>
    </row>
    <row r="31" spans="2:2" ht="15.75">
      <c r="B31" s="5" t="s">
        <v>55</v>
      </c>
    </row>
    <row r="32" spans="2:2" ht="15.75">
      <c r="B32" s="5" t="s">
        <v>56</v>
      </c>
    </row>
    <row r="33" spans="2:2" ht="15.75">
      <c r="B33" s="5" t="s">
        <v>57</v>
      </c>
    </row>
    <row r="34" spans="2:2" ht="15.75">
      <c r="B34" s="5" t="s">
        <v>58</v>
      </c>
    </row>
    <row r="35" spans="2:2" ht="15.75">
      <c r="B35" s="5" t="s">
        <v>46</v>
      </c>
    </row>
    <row r="36" spans="2:2" ht="15.75">
      <c r="B36" s="5" t="s">
        <v>204</v>
      </c>
    </row>
    <row r="37" spans="2:2" ht="15.75">
      <c r="B37" s="5" t="s">
        <v>59</v>
      </c>
    </row>
    <row r="38" spans="2:2" ht="15.75">
      <c r="B38" s="5" t="s">
        <v>46</v>
      </c>
    </row>
    <row r="39" spans="2:2" ht="15.75">
      <c r="B39" s="5" t="s">
        <v>205</v>
      </c>
    </row>
    <row r="40" spans="2:2" ht="15.75">
      <c r="B40" s="5" t="s">
        <v>60</v>
      </c>
    </row>
    <row r="41" spans="2:2" ht="15.75">
      <c r="B41" s="5" t="s">
        <v>61</v>
      </c>
    </row>
    <row r="42" spans="2:2" ht="15.75">
      <c r="B42" s="5" t="s">
        <v>62</v>
      </c>
    </row>
    <row r="43" spans="2:2" ht="15.75">
      <c r="B43" s="5" t="s">
        <v>63</v>
      </c>
    </row>
    <row r="44" spans="2:2" ht="15.75">
      <c r="B44" s="5" t="s">
        <v>206</v>
      </c>
    </row>
    <row r="45" spans="2:2" ht="15.75">
      <c r="B45" s="5" t="s">
        <v>64</v>
      </c>
    </row>
    <row r="46" spans="2:2" ht="15.75">
      <c r="B46" s="5" t="s">
        <v>65</v>
      </c>
    </row>
    <row r="47" spans="2:2" ht="15.75">
      <c r="B47" s="5" t="s">
        <v>46</v>
      </c>
    </row>
    <row r="48" spans="2:2" ht="15.75">
      <c r="B48" s="5" t="s">
        <v>207</v>
      </c>
    </row>
    <row r="49" spans="2:2" ht="15.75">
      <c r="B49" s="5" t="s">
        <v>66</v>
      </c>
    </row>
    <row r="50" spans="2:2" ht="15.75">
      <c r="B50" s="5" t="s">
        <v>46</v>
      </c>
    </row>
    <row r="51" spans="2:2" ht="15.75">
      <c r="B51" s="5" t="s">
        <v>208</v>
      </c>
    </row>
    <row r="52" spans="2:2" ht="15.75">
      <c r="B52" s="5" t="s">
        <v>67</v>
      </c>
    </row>
    <row r="53" spans="2:2" ht="15.75">
      <c r="B53" s="5" t="s">
        <v>68</v>
      </c>
    </row>
    <row r="54" spans="2:2" ht="15.75">
      <c r="B54" s="5" t="s">
        <v>69</v>
      </c>
    </row>
    <row r="55" spans="2:2" ht="15.75">
      <c r="B55" s="5" t="s">
        <v>70</v>
      </c>
    </row>
    <row r="56" spans="2:2" ht="15.75">
      <c r="B56" s="5" t="s">
        <v>46</v>
      </c>
    </row>
    <row r="57" spans="2:2" ht="15.75">
      <c r="B57" s="5" t="s">
        <v>209</v>
      </c>
    </row>
    <row r="58" spans="2:2" ht="15.75">
      <c r="B58" s="5" t="s">
        <v>71</v>
      </c>
    </row>
    <row r="59" spans="2:2" ht="15.75">
      <c r="B59" s="5" t="s">
        <v>72</v>
      </c>
    </row>
    <row r="60" spans="2:2" ht="15.75">
      <c r="B60" s="5" t="s">
        <v>73</v>
      </c>
    </row>
    <row r="61" spans="2:2" ht="15.75">
      <c r="B61" s="5" t="s">
        <v>46</v>
      </c>
    </row>
    <row r="62" spans="2:2" ht="15.75">
      <c r="B62" s="5" t="s">
        <v>210</v>
      </c>
    </row>
    <row r="63" spans="2:2" ht="15.75">
      <c r="B63" s="5" t="s">
        <v>74</v>
      </c>
    </row>
    <row r="64" spans="2:2" ht="15.75">
      <c r="B64" s="5" t="s">
        <v>75</v>
      </c>
    </row>
    <row r="65" spans="2:2" ht="15.75">
      <c r="B65" s="5" t="s">
        <v>76</v>
      </c>
    </row>
    <row r="66" spans="2:2" ht="15.75">
      <c r="B66" s="5" t="s">
        <v>77</v>
      </c>
    </row>
    <row r="67" spans="2:2" ht="15.75">
      <c r="B67" s="5" t="s">
        <v>46</v>
      </c>
    </row>
    <row r="68" spans="2:2" ht="15.75">
      <c r="B68" s="5" t="s">
        <v>211</v>
      </c>
    </row>
    <row r="69" spans="2:2" ht="15.75">
      <c r="B69" s="5" t="s">
        <v>78</v>
      </c>
    </row>
    <row r="70" spans="2:2" ht="15.75">
      <c r="B70" s="5" t="s">
        <v>46</v>
      </c>
    </row>
    <row r="71" spans="2:2" ht="15.75">
      <c r="B71" s="5" t="s">
        <v>212</v>
      </c>
    </row>
    <row r="72" spans="2:2" ht="15.75">
      <c r="B72" s="5" t="s">
        <v>79</v>
      </c>
    </row>
    <row r="73" spans="2:2" ht="15.75">
      <c r="B73" s="5" t="s">
        <v>80</v>
      </c>
    </row>
    <row r="74" spans="2:2" ht="15.75">
      <c r="B74" s="5" t="s">
        <v>81</v>
      </c>
    </row>
    <row r="75" spans="2:2" ht="15.75">
      <c r="B75" s="5" t="s">
        <v>82</v>
      </c>
    </row>
    <row r="76" spans="2:2" ht="15.75">
      <c r="B76" s="5" t="s">
        <v>46</v>
      </c>
    </row>
    <row r="77" spans="2:2" ht="15.75">
      <c r="B77" s="5" t="s">
        <v>213</v>
      </c>
    </row>
    <row r="78" spans="2:2" ht="15.75">
      <c r="B78" s="5" t="s">
        <v>83</v>
      </c>
    </row>
    <row r="79" spans="2:2" ht="15.75">
      <c r="B79" s="5" t="s">
        <v>84</v>
      </c>
    </row>
    <row r="80" spans="2:2" ht="15.75">
      <c r="B80" s="5" t="s">
        <v>85</v>
      </c>
    </row>
    <row r="81" spans="2:2" ht="15.75">
      <c r="B81" s="5" t="s">
        <v>86</v>
      </c>
    </row>
    <row r="82" spans="2:2" ht="15.75">
      <c r="B82" s="5" t="s">
        <v>87</v>
      </c>
    </row>
    <row r="83" spans="2:2" ht="15.75">
      <c r="B83" s="5" t="s">
        <v>46</v>
      </c>
    </row>
    <row r="84" spans="2:2" ht="15.75">
      <c r="B84" s="5" t="s">
        <v>214</v>
      </c>
    </row>
    <row r="85" spans="2:2" ht="15.75">
      <c r="B85" s="5" t="s">
        <v>88</v>
      </c>
    </row>
    <row r="86" spans="2:2" ht="15.75">
      <c r="B86" s="5" t="s">
        <v>89</v>
      </c>
    </row>
    <row r="87" spans="2:2" ht="15.75">
      <c r="B87" s="5" t="s">
        <v>46</v>
      </c>
    </row>
    <row r="88" spans="2:2" ht="15.75">
      <c r="B88" s="5" t="s">
        <v>215</v>
      </c>
    </row>
    <row r="89" spans="2:2" ht="15.75">
      <c r="B89" s="5" t="s">
        <v>90</v>
      </c>
    </row>
    <row r="90" spans="2:2" ht="15.75">
      <c r="B90" s="5" t="s">
        <v>46</v>
      </c>
    </row>
    <row r="91" spans="2:2" ht="15.75">
      <c r="B91" s="5" t="s">
        <v>216</v>
      </c>
    </row>
    <row r="92" spans="2:2" ht="15.75">
      <c r="B92" s="5" t="s">
        <v>46</v>
      </c>
    </row>
    <row r="93" spans="2:2" ht="15.75">
      <c r="B93" s="5" t="s">
        <v>217</v>
      </c>
    </row>
    <row r="94" spans="2:2" ht="15.75">
      <c r="B94" s="5" t="s">
        <v>91</v>
      </c>
    </row>
    <row r="95" spans="2:2" ht="15.75">
      <c r="B95" s="5" t="s">
        <v>92</v>
      </c>
    </row>
    <row r="96" spans="2:2" ht="15.75">
      <c r="B96" s="5" t="s">
        <v>93</v>
      </c>
    </row>
    <row r="97" spans="2:2" ht="15.75">
      <c r="B97" s="5" t="s">
        <v>94</v>
      </c>
    </row>
    <row r="98" spans="2:2" ht="15.75">
      <c r="B98" s="5" t="s">
        <v>95</v>
      </c>
    </row>
    <row r="99" spans="2:2" ht="15.75">
      <c r="B99" s="5" t="s">
        <v>96</v>
      </c>
    </row>
    <row r="100" spans="2:2" ht="15.75">
      <c r="B100" s="5" t="s">
        <v>97</v>
      </c>
    </row>
    <row r="101" spans="2:2" ht="15.75">
      <c r="B101" s="5" t="s">
        <v>46</v>
      </c>
    </row>
    <row r="102" spans="2:2" ht="15.75">
      <c r="B102" s="5" t="s">
        <v>218</v>
      </c>
    </row>
    <row r="103" spans="2:2" ht="15.75">
      <c r="B103" s="5" t="s">
        <v>98</v>
      </c>
    </row>
    <row r="104" spans="2:2" ht="15.75">
      <c r="B104" s="5" t="s">
        <v>99</v>
      </c>
    </row>
    <row r="105" spans="2:2" ht="15.75">
      <c r="B105" s="5" t="s">
        <v>100</v>
      </c>
    </row>
    <row r="106" spans="2:2" ht="15.75">
      <c r="B106" s="5" t="s">
        <v>101</v>
      </c>
    </row>
    <row r="107" spans="2:2" ht="15.75">
      <c r="B107" s="5" t="s">
        <v>102</v>
      </c>
    </row>
    <row r="108" spans="2:2" ht="15.75">
      <c r="B108" s="5" t="s">
        <v>46</v>
      </c>
    </row>
    <row r="109" spans="2:2" ht="15.75">
      <c r="B109" s="5" t="s">
        <v>219</v>
      </c>
    </row>
    <row r="110" spans="2:2" ht="15.75">
      <c r="B110" s="5" t="s">
        <v>103</v>
      </c>
    </row>
    <row r="111" spans="2:2" ht="15.75">
      <c r="B111" s="5" t="s">
        <v>104</v>
      </c>
    </row>
    <row r="112" spans="2:2" ht="15.75">
      <c r="B112" s="5" t="s">
        <v>46</v>
      </c>
    </row>
    <row r="113" spans="2:2" ht="15.75">
      <c r="B113" s="5" t="s">
        <v>220</v>
      </c>
    </row>
    <row r="114" spans="2:2" ht="15.75">
      <c r="B114" s="5" t="s">
        <v>105</v>
      </c>
    </row>
    <row r="115" spans="2:2" ht="15.75">
      <c r="B115" s="5" t="s">
        <v>106</v>
      </c>
    </row>
    <row r="116" spans="2:2" ht="15.75">
      <c r="B116" s="5" t="s">
        <v>107</v>
      </c>
    </row>
    <row r="117" spans="2:2" ht="15.75">
      <c r="B117" s="5" t="s">
        <v>108</v>
      </c>
    </row>
    <row r="118" spans="2:2" ht="15.75">
      <c r="B118" s="5" t="s">
        <v>46</v>
      </c>
    </row>
    <row r="119" spans="2:2" ht="15.75">
      <c r="B119" s="5" t="s">
        <v>221</v>
      </c>
    </row>
    <row r="120" spans="2:2" ht="15.75">
      <c r="B120" s="5" t="s">
        <v>109</v>
      </c>
    </row>
    <row r="121" spans="2:2" ht="15.75">
      <c r="B121" s="5" t="s">
        <v>46</v>
      </c>
    </row>
    <row r="122" spans="2:2" ht="15.75">
      <c r="B122" s="5" t="s">
        <v>222</v>
      </c>
    </row>
    <row r="123" spans="2:2" ht="15.75">
      <c r="B123" s="5" t="s">
        <v>110</v>
      </c>
    </row>
    <row r="124" spans="2:2" ht="15.75">
      <c r="B124" s="5" t="s">
        <v>111</v>
      </c>
    </row>
    <row r="125" spans="2:2" ht="15.75">
      <c r="B125" s="5" t="s">
        <v>112</v>
      </c>
    </row>
    <row r="126" spans="2:2" ht="15.75">
      <c r="B126" s="5" t="s">
        <v>113</v>
      </c>
    </row>
    <row r="127" spans="2:2" ht="15.75">
      <c r="B127" s="5" t="s">
        <v>114</v>
      </c>
    </row>
    <row r="128" spans="2:2" ht="15.75">
      <c r="B128" s="5" t="s">
        <v>46</v>
      </c>
    </row>
    <row r="129" spans="2:2" ht="15.75">
      <c r="B129" s="5" t="s">
        <v>223</v>
      </c>
    </row>
    <row r="130" spans="2:2" ht="15.75">
      <c r="B130" s="5" t="s">
        <v>115</v>
      </c>
    </row>
    <row r="131" spans="2:2" ht="15.75">
      <c r="B131" s="5" t="s">
        <v>46</v>
      </c>
    </row>
    <row r="132" spans="2:2" ht="15.75">
      <c r="B132" s="5" t="s">
        <v>224</v>
      </c>
    </row>
    <row r="133" spans="2:2" ht="15.75">
      <c r="B133" s="5" t="s">
        <v>116</v>
      </c>
    </row>
    <row r="134" spans="2:2" ht="15.75">
      <c r="B134" s="5" t="s">
        <v>117</v>
      </c>
    </row>
    <row r="135" spans="2:2" ht="15.75">
      <c r="B135" s="5" t="s">
        <v>118</v>
      </c>
    </row>
    <row r="136" spans="2:2" ht="15.75">
      <c r="B136" s="5" t="s">
        <v>119</v>
      </c>
    </row>
    <row r="137" spans="2:2" ht="15.75">
      <c r="B137" s="5" t="s">
        <v>120</v>
      </c>
    </row>
    <row r="138" spans="2:2" ht="15.75">
      <c r="B138" s="5" t="s">
        <v>46</v>
      </c>
    </row>
    <row r="139" spans="2:2" ht="15.75">
      <c r="B139" s="5" t="s">
        <v>225</v>
      </c>
    </row>
    <row r="140" spans="2:2" ht="15.75">
      <c r="B140" s="5" t="s">
        <v>121</v>
      </c>
    </row>
    <row r="141" spans="2:2" ht="15.75">
      <c r="B141" s="5" t="s">
        <v>122</v>
      </c>
    </row>
    <row r="142" spans="2:2" ht="15.75">
      <c r="B142" s="5" t="s">
        <v>123</v>
      </c>
    </row>
    <row r="143" spans="2:2" ht="15.75">
      <c r="B143" s="5" t="s">
        <v>124</v>
      </c>
    </row>
    <row r="144" spans="2:2" ht="15.75">
      <c r="B144" s="5" t="s">
        <v>46</v>
      </c>
    </row>
    <row r="145" spans="2:2" ht="15.75">
      <c r="B145" s="5" t="s">
        <v>226</v>
      </c>
    </row>
    <row r="146" spans="2:2" ht="15.75">
      <c r="B146" s="5" t="s">
        <v>125</v>
      </c>
    </row>
    <row r="147" spans="2:2" ht="15.75">
      <c r="B147" s="5" t="s">
        <v>126</v>
      </c>
    </row>
    <row r="148" spans="2:2" ht="15.75">
      <c r="B148" s="5" t="s">
        <v>127</v>
      </c>
    </row>
    <row r="149" spans="2:2" ht="15.75">
      <c r="B149" s="5" t="s">
        <v>46</v>
      </c>
    </row>
    <row r="150" spans="2:2" ht="15.75">
      <c r="B150" s="5" t="s">
        <v>227</v>
      </c>
    </row>
    <row r="151" spans="2:2" ht="15.75">
      <c r="B151" s="5" t="s">
        <v>128</v>
      </c>
    </row>
    <row r="152" spans="2:2" ht="15.75">
      <c r="B152" s="5" t="s">
        <v>46</v>
      </c>
    </row>
    <row r="153" spans="2:2" ht="15.75">
      <c r="B153" s="5" t="s">
        <v>228</v>
      </c>
    </row>
    <row r="154" spans="2:2" ht="15.75">
      <c r="B154" s="5" t="s">
        <v>129</v>
      </c>
    </row>
    <row r="155" spans="2:2" ht="15.75">
      <c r="B155" s="5" t="s">
        <v>46</v>
      </c>
    </row>
    <row r="156" spans="2:2" ht="15.75">
      <c r="B156" s="5" t="s">
        <v>229</v>
      </c>
    </row>
    <row r="157" spans="2:2" ht="15.75">
      <c r="B157" s="5" t="s">
        <v>130</v>
      </c>
    </row>
    <row r="158" spans="2:2" ht="15.75">
      <c r="B158" s="5" t="s">
        <v>46</v>
      </c>
    </row>
    <row r="159" spans="2:2" ht="15.75">
      <c r="B159" s="5" t="s">
        <v>230</v>
      </c>
    </row>
    <row r="160" spans="2:2" ht="15.75">
      <c r="B160" s="5" t="s">
        <v>131</v>
      </c>
    </row>
    <row r="161" spans="2:2" ht="15.75">
      <c r="B161" s="5" t="s">
        <v>46</v>
      </c>
    </row>
    <row r="162" spans="2:2" ht="15.75">
      <c r="B162" s="5" t="s">
        <v>231</v>
      </c>
    </row>
    <row r="163" spans="2:2" ht="15.75">
      <c r="B163" s="5" t="s">
        <v>132</v>
      </c>
    </row>
    <row r="164" spans="2:2" ht="15.75">
      <c r="B164" s="5" t="s">
        <v>133</v>
      </c>
    </row>
    <row r="165" spans="2:2" ht="15.75">
      <c r="B165" s="5" t="s">
        <v>46</v>
      </c>
    </row>
    <row r="166" spans="2:2" ht="15.75">
      <c r="B166" s="5" t="s">
        <v>232</v>
      </c>
    </row>
    <row r="167" spans="2:2" ht="15.75">
      <c r="B167" s="5" t="s">
        <v>134</v>
      </c>
    </row>
    <row r="168" spans="2:2" ht="15.75">
      <c r="B168" s="5" t="s">
        <v>135</v>
      </c>
    </row>
    <row r="169" spans="2:2" ht="15.75">
      <c r="B169" s="5" t="s">
        <v>136</v>
      </c>
    </row>
    <row r="170" spans="2:2" ht="15.75">
      <c r="B170" s="5" t="s">
        <v>46</v>
      </c>
    </row>
    <row r="171" spans="2:2" ht="15.75">
      <c r="B171" s="5" t="s">
        <v>233</v>
      </c>
    </row>
    <row r="172" spans="2:2" ht="15.75">
      <c r="B172" s="5" t="s">
        <v>137</v>
      </c>
    </row>
    <row r="173" spans="2:2" ht="15.75">
      <c r="B173" s="5" t="s">
        <v>138</v>
      </c>
    </row>
    <row r="174" spans="2:2" ht="15.75">
      <c r="B174" s="5" t="s">
        <v>46</v>
      </c>
    </row>
    <row r="175" spans="2:2" ht="15.75">
      <c r="B175" s="5" t="s">
        <v>234</v>
      </c>
    </row>
    <row r="176" spans="2:2" ht="15.75">
      <c r="B176" s="5" t="s">
        <v>139</v>
      </c>
    </row>
    <row r="177" spans="2:2" ht="15.75">
      <c r="B177" s="5" t="s">
        <v>140</v>
      </c>
    </row>
    <row r="178" spans="2:2" ht="15.75">
      <c r="B178" s="5" t="s">
        <v>46</v>
      </c>
    </row>
    <row r="179" spans="2:2" ht="15.75">
      <c r="B179" s="5" t="s">
        <v>235</v>
      </c>
    </row>
    <row r="180" spans="2:2" ht="15.75">
      <c r="B180" s="5" t="s">
        <v>141</v>
      </c>
    </row>
    <row r="181" spans="2:2" ht="15.75">
      <c r="B181" s="5" t="s">
        <v>142</v>
      </c>
    </row>
    <row r="182" spans="2:2" ht="15.75">
      <c r="B182" s="5" t="s">
        <v>143</v>
      </c>
    </row>
    <row r="183" spans="2:2" ht="15.75">
      <c r="B183" s="5" t="s">
        <v>46</v>
      </c>
    </row>
    <row r="184" spans="2:2" ht="15.75">
      <c r="B184" s="5" t="s">
        <v>236</v>
      </c>
    </row>
    <row r="185" spans="2:2" ht="15.75">
      <c r="B185" s="5" t="s">
        <v>144</v>
      </c>
    </row>
    <row r="186" spans="2:2" ht="15.75">
      <c r="B186" s="5" t="s">
        <v>145</v>
      </c>
    </row>
    <row r="187" spans="2:2" ht="15.75">
      <c r="B187" s="5" t="s">
        <v>46</v>
      </c>
    </row>
    <row r="188" spans="2:2" ht="15.75">
      <c r="B188" s="5" t="s">
        <v>237</v>
      </c>
    </row>
    <row r="189" spans="2:2" ht="15.75">
      <c r="B189" s="5" t="s">
        <v>146</v>
      </c>
    </row>
    <row r="190" spans="2:2" ht="15.75">
      <c r="B190" s="5" t="s">
        <v>147</v>
      </c>
    </row>
    <row r="191" spans="2:2" ht="15.75">
      <c r="B191" s="5" t="s">
        <v>148</v>
      </c>
    </row>
    <row r="192" spans="2:2" ht="15.75">
      <c r="B192" s="5" t="s">
        <v>149</v>
      </c>
    </row>
    <row r="193" spans="2:2" ht="15.75">
      <c r="B193" s="5" t="s">
        <v>150</v>
      </c>
    </row>
    <row r="194" spans="2:2" ht="15.75">
      <c r="B194" s="5" t="s">
        <v>46</v>
      </c>
    </row>
    <row r="195" spans="2:2" ht="15.75">
      <c r="B195" s="5" t="s">
        <v>238</v>
      </c>
    </row>
    <row r="196" spans="2:2" ht="15.75">
      <c r="B196" s="5" t="s">
        <v>151</v>
      </c>
    </row>
    <row r="197" spans="2:2" ht="15.75">
      <c r="B197" s="5" t="s">
        <v>46</v>
      </c>
    </row>
    <row r="198" spans="2:2" ht="15.75">
      <c r="B198" s="5" t="s">
        <v>239</v>
      </c>
    </row>
    <row r="199" spans="2:2" ht="15.75">
      <c r="B199" s="5" t="s">
        <v>152</v>
      </c>
    </row>
    <row r="200" spans="2:2" ht="15.75">
      <c r="B200" s="5" t="s">
        <v>46</v>
      </c>
    </row>
    <row r="201" spans="2:2" ht="15.75">
      <c r="B201" s="5" t="s">
        <v>240</v>
      </c>
    </row>
    <row r="202" spans="2:2" ht="15.75">
      <c r="B202" s="5" t="s">
        <v>153</v>
      </c>
    </row>
    <row r="203" spans="2:2" ht="15.75">
      <c r="B203" s="5" t="s">
        <v>154</v>
      </c>
    </row>
    <row r="204" spans="2:2" ht="15.75">
      <c r="B204" s="5" t="s">
        <v>46</v>
      </c>
    </row>
    <row r="205" spans="2:2" ht="15.75">
      <c r="B205" s="5" t="s">
        <v>241</v>
      </c>
    </row>
    <row r="206" spans="2:2" ht="15.75">
      <c r="B206" s="5" t="s">
        <v>46</v>
      </c>
    </row>
    <row r="207" spans="2:2" ht="15.75">
      <c r="B207" s="5" t="s">
        <v>242</v>
      </c>
    </row>
    <row r="208" spans="2:2" ht="15.75">
      <c r="B208" s="5" t="s">
        <v>155</v>
      </c>
    </row>
    <row r="209" spans="2:2" ht="15.75">
      <c r="B209" s="5" t="s">
        <v>156</v>
      </c>
    </row>
    <row r="210" spans="2:2" ht="15.75">
      <c r="B210" s="5" t="s">
        <v>157</v>
      </c>
    </row>
    <row r="211" spans="2:2" ht="15.75">
      <c r="B211" s="5" t="s">
        <v>46</v>
      </c>
    </row>
    <row r="212" spans="2:2" ht="15.75">
      <c r="B212" s="5" t="s">
        <v>243</v>
      </c>
    </row>
    <row r="213" spans="2:2" ht="15.75">
      <c r="B213" s="5" t="s">
        <v>158</v>
      </c>
    </row>
    <row r="214" spans="2:2" ht="15.75">
      <c r="B214" s="5" t="s">
        <v>46</v>
      </c>
    </row>
    <row r="215" spans="2:2" ht="15.75">
      <c r="B215" s="5" t="s">
        <v>244</v>
      </c>
    </row>
    <row r="216" spans="2:2" ht="15.75">
      <c r="B216" s="5" t="s">
        <v>159</v>
      </c>
    </row>
    <row r="217" spans="2:2" ht="15.75">
      <c r="B217" s="5" t="s">
        <v>160</v>
      </c>
    </row>
    <row r="218" spans="2:2" ht="15.75">
      <c r="B218" s="5" t="s">
        <v>46</v>
      </c>
    </row>
    <row r="219" spans="2:2" ht="15.75">
      <c r="B219" s="5" t="s">
        <v>245</v>
      </c>
    </row>
    <row r="220" spans="2:2" ht="15.75">
      <c r="B220" s="5" t="s">
        <v>161</v>
      </c>
    </row>
    <row r="221" spans="2:2" ht="15.75">
      <c r="B221" s="5" t="s">
        <v>162</v>
      </c>
    </row>
    <row r="222" spans="2:2" ht="15.75">
      <c r="B222" s="5" t="s">
        <v>163</v>
      </c>
    </row>
    <row r="223" spans="2:2" ht="15.75">
      <c r="B223" s="5" t="s">
        <v>46</v>
      </c>
    </row>
    <row r="224" spans="2:2" ht="15.75">
      <c r="B224" s="5" t="s">
        <v>246</v>
      </c>
    </row>
    <row r="225" spans="2:2" ht="15.75">
      <c r="B225" s="5" t="s">
        <v>164</v>
      </c>
    </row>
    <row r="226" spans="2:2" ht="15.75">
      <c r="B226" s="5" t="s">
        <v>165</v>
      </c>
    </row>
    <row r="227" spans="2:2" ht="15.75">
      <c r="B227" s="5" t="s">
        <v>166</v>
      </c>
    </row>
    <row r="228" spans="2:2" ht="15.75">
      <c r="B228" s="5" t="s">
        <v>167</v>
      </c>
    </row>
    <row r="229" spans="2:2" ht="15.75">
      <c r="B229" s="5" t="s">
        <v>168</v>
      </c>
    </row>
    <row r="230" spans="2:2" ht="15.75">
      <c r="B230" s="5" t="s">
        <v>169</v>
      </c>
    </row>
    <row r="231" spans="2:2" ht="15.75">
      <c r="B231" s="5" t="s">
        <v>170</v>
      </c>
    </row>
    <row r="232" spans="2:2" ht="15.75">
      <c r="B232" s="5" t="s">
        <v>46</v>
      </c>
    </row>
    <row r="233" spans="2:2" ht="15.75">
      <c r="B233" s="5" t="s">
        <v>247</v>
      </c>
    </row>
    <row r="234" spans="2:2" ht="15.75">
      <c r="B234" s="5" t="s">
        <v>171</v>
      </c>
    </row>
    <row r="235" spans="2:2" ht="15.75">
      <c r="B235" s="5" t="s">
        <v>172</v>
      </c>
    </row>
    <row r="236" spans="2:2" ht="15.75">
      <c r="B236" s="5" t="s">
        <v>46</v>
      </c>
    </row>
    <row r="237" spans="2:2" ht="15.75">
      <c r="B237" s="5" t="s">
        <v>248</v>
      </c>
    </row>
    <row r="238" spans="2:2" ht="15.75">
      <c r="B238" s="5" t="s">
        <v>173</v>
      </c>
    </row>
    <row r="239" spans="2:2" ht="15.75">
      <c r="B239" s="5" t="s">
        <v>46</v>
      </c>
    </row>
    <row r="240" spans="2:2" ht="15.75">
      <c r="B240" s="5" t="s">
        <v>249</v>
      </c>
    </row>
    <row r="241" spans="2:2" ht="15.75">
      <c r="B241" s="5" t="s">
        <v>174</v>
      </c>
    </row>
    <row r="242" spans="2:2" ht="15.75">
      <c r="B242" s="5" t="s">
        <v>46</v>
      </c>
    </row>
    <row r="243" spans="2:2" ht="15.75">
      <c r="B243" s="5" t="s">
        <v>250</v>
      </c>
    </row>
    <row r="244" spans="2:2" ht="15.75">
      <c r="B244" s="5" t="s">
        <v>175</v>
      </c>
    </row>
    <row r="245" spans="2:2" ht="15.75">
      <c r="B245" s="5"/>
    </row>
    <row r="246" spans="2:2" ht="15.75">
      <c r="B246" s="5"/>
    </row>
    <row r="247" spans="2:2" ht="15.75">
      <c r="B247" s="5"/>
    </row>
    <row r="248" spans="2:2" ht="15.75">
      <c r="B248" s="5"/>
    </row>
    <row r="249" spans="2:2" ht="15.75">
      <c r="B249" s="5"/>
    </row>
    <row r="250" spans="2:2" ht="15.75">
      <c r="B250" s="5"/>
    </row>
    <row r="251" spans="2:2" ht="15.75">
      <c r="B251" s="5"/>
    </row>
    <row r="252" spans="2:2" ht="15.75">
      <c r="B252" s="5"/>
    </row>
    <row r="253" spans="2:2" ht="15.75">
      <c r="B253" s="5"/>
    </row>
    <row r="254" spans="2:2" ht="15.75">
      <c r="B254" s="5"/>
    </row>
    <row r="255" spans="2:2" ht="15.75">
      <c r="B255" s="5"/>
    </row>
    <row r="256" spans="2:2" ht="15.75">
      <c r="B256" s="5"/>
    </row>
    <row r="257" spans="2:2" ht="15.75">
      <c r="B257" s="5"/>
    </row>
    <row r="258" spans="2:2" ht="15.75">
      <c r="B258" s="5"/>
    </row>
    <row r="259" spans="2:2" ht="15.75">
      <c r="B259" s="5"/>
    </row>
    <row r="260" spans="2:2" ht="15.75">
      <c r="B260" s="5"/>
    </row>
    <row r="261" spans="2:2" ht="15.75">
      <c r="B261" s="5"/>
    </row>
    <row r="262" spans="2:2" ht="15.75">
      <c r="B262" s="5"/>
    </row>
    <row r="263" spans="2:2" ht="15.75">
      <c r="B263" s="5"/>
    </row>
    <row r="264" spans="2:2" ht="15.75">
      <c r="B264" s="5"/>
    </row>
    <row r="265" spans="2:2" ht="15.75">
      <c r="B265" s="5"/>
    </row>
    <row r="266" spans="2:2" ht="15.75">
      <c r="B266" s="5"/>
    </row>
    <row r="267" spans="2:2" ht="15.75">
      <c r="B267" s="5"/>
    </row>
    <row r="268" spans="2:2" ht="15.75">
      <c r="B268" s="5"/>
    </row>
    <row r="269" spans="2:2" ht="15.75">
      <c r="B269" s="5"/>
    </row>
    <row r="270" spans="2:2" ht="15.75">
      <c r="B270" s="5"/>
    </row>
    <row r="271" spans="2:2" ht="15.75">
      <c r="B271" s="5"/>
    </row>
    <row r="272" spans="2:2" ht="15.75">
      <c r="B272" s="5"/>
    </row>
    <row r="273" spans="2:2" ht="15.75">
      <c r="B273" s="5"/>
    </row>
    <row r="274" spans="2:2" ht="15.75">
      <c r="B274" s="5"/>
    </row>
    <row r="275" spans="2:2" ht="15.75">
      <c r="B275" s="5"/>
    </row>
    <row r="276" spans="2:2" ht="15.75">
      <c r="B276" s="5"/>
    </row>
    <row r="277" spans="2:2" ht="15.75">
      <c r="B277" s="5"/>
    </row>
    <row r="278" spans="2:2" ht="15.75">
      <c r="B278" s="5"/>
    </row>
    <row r="279" spans="2:2" ht="15.75">
      <c r="B279" s="5"/>
    </row>
    <row r="280" spans="2:2" ht="15.75">
      <c r="B280" s="5"/>
    </row>
    <row r="281" spans="2:2" ht="15.75">
      <c r="B281" s="5"/>
    </row>
    <row r="282" spans="2:2" ht="15.75">
      <c r="B282" s="5"/>
    </row>
    <row r="283" spans="2:2" ht="15.75">
      <c r="B283" s="5"/>
    </row>
    <row r="284" spans="2:2" ht="15.75">
      <c r="B284" s="5"/>
    </row>
    <row r="285" spans="2:2" ht="15.75">
      <c r="B285" s="5"/>
    </row>
    <row r="286" spans="2:2" ht="15.75">
      <c r="B286" s="5"/>
    </row>
    <row r="287" spans="2:2" ht="15.75">
      <c r="B287" s="5"/>
    </row>
    <row r="288" spans="2:2" ht="15.75">
      <c r="B288" s="5"/>
    </row>
    <row r="289" spans="2:2" ht="15.75">
      <c r="B289" s="5"/>
    </row>
    <row r="290" spans="2:2" ht="15.75">
      <c r="B290" s="5"/>
    </row>
    <row r="291" spans="2:2" ht="15.75">
      <c r="B291" s="5"/>
    </row>
    <row r="292" spans="2:2" ht="15.75">
      <c r="B292" s="5"/>
    </row>
    <row r="293" spans="2:2" ht="15.75">
      <c r="B293" s="5"/>
    </row>
    <row r="294" spans="2:2" ht="15.75">
      <c r="B294" s="5"/>
    </row>
    <row r="295" spans="2:2" ht="15.75">
      <c r="B295" s="5"/>
    </row>
    <row r="296" spans="2:2" ht="15.75">
      <c r="B296" s="5"/>
    </row>
    <row r="297" spans="2:2" ht="15.75">
      <c r="B297" s="5"/>
    </row>
    <row r="298" spans="2:2" ht="15.75">
      <c r="B298" s="5"/>
    </row>
    <row r="299" spans="2:2" ht="15.75">
      <c r="B299" s="5"/>
    </row>
    <row r="300" spans="2:2" ht="15.75">
      <c r="B300" s="5"/>
    </row>
    <row r="301" spans="2:2" ht="15.75">
      <c r="B301" s="5"/>
    </row>
    <row r="302" spans="2:2" ht="15.75">
      <c r="B302" s="5"/>
    </row>
    <row r="303" spans="2:2" ht="15.75">
      <c r="B303" s="5"/>
    </row>
    <row r="304" spans="2:2" ht="15.75">
      <c r="B304" s="5"/>
    </row>
    <row r="305" spans="2:2" ht="15.75">
      <c r="B305" s="5"/>
    </row>
    <row r="306" spans="2:2" ht="15.75">
      <c r="B306" s="5"/>
    </row>
    <row r="307" spans="2:2" ht="15.75">
      <c r="B307" s="5"/>
    </row>
    <row r="308" spans="2:2" ht="15.75">
      <c r="B308" s="5"/>
    </row>
    <row r="309" spans="2:2" ht="15.75">
      <c r="B309" s="5"/>
    </row>
    <row r="310" spans="2:2" ht="15.75">
      <c r="B310" s="5"/>
    </row>
    <row r="311" spans="2:2" ht="15.75">
      <c r="B311" s="5"/>
    </row>
    <row r="312" spans="2:2" ht="15.75">
      <c r="B312" s="5"/>
    </row>
    <row r="313" spans="2:2" ht="15.75">
      <c r="B313" s="5"/>
    </row>
    <row r="314" spans="2:2" ht="15.75">
      <c r="B314" s="5"/>
    </row>
    <row r="315" spans="2:2" ht="15.75">
      <c r="B315" s="5"/>
    </row>
    <row r="316" spans="2:2" ht="15.75">
      <c r="B316" s="5"/>
    </row>
    <row r="317" spans="2:2" ht="15.75">
      <c r="B317" s="5"/>
    </row>
    <row r="318" spans="2:2" ht="15.75">
      <c r="B318" s="5"/>
    </row>
    <row r="319" spans="2:2" ht="15.75">
      <c r="B319" s="5"/>
    </row>
    <row r="320" spans="2:2" ht="15.75">
      <c r="B320" s="5"/>
    </row>
    <row r="321" spans="2:2" ht="15.75">
      <c r="B321" s="5"/>
    </row>
    <row r="322" spans="2:2" ht="15.75">
      <c r="B322" s="5"/>
    </row>
    <row r="323" spans="2:2" ht="15.75">
      <c r="B323" s="5"/>
    </row>
    <row r="324" spans="2:2" ht="15.75">
      <c r="B324" s="5"/>
    </row>
    <row r="325" spans="2:2" ht="15.75">
      <c r="B325" s="5"/>
    </row>
    <row r="326" spans="2:2" ht="15.75">
      <c r="B326" s="5"/>
    </row>
    <row r="327" spans="2:2" ht="15.75">
      <c r="B327" s="5"/>
    </row>
    <row r="328" spans="2:2" ht="15.75">
      <c r="B328" s="5"/>
    </row>
    <row r="329" spans="2:2" ht="15.75">
      <c r="B329" s="5"/>
    </row>
    <row r="330" spans="2:2" ht="15.75">
      <c r="B330" s="5"/>
    </row>
    <row r="331" spans="2:2" ht="15.75">
      <c r="B331" s="5"/>
    </row>
    <row r="332" spans="2:2" ht="15.75">
      <c r="B332" s="5"/>
    </row>
    <row r="333" spans="2:2" ht="15.75">
      <c r="B333" s="5"/>
    </row>
    <row r="334" spans="2:2" ht="15.75">
      <c r="B334" s="5"/>
    </row>
    <row r="335" spans="2:2" ht="15.75">
      <c r="B335" s="5"/>
    </row>
    <row r="336" spans="2:2" ht="15.75">
      <c r="B336" s="5"/>
    </row>
    <row r="337" spans="2:2" ht="15.75">
      <c r="B337" s="5"/>
    </row>
  </sheetData>
  <sheetProtection password="CC3D" sheet="1" objects="1" scenarios="1"/>
  <hyperlinks>
    <hyperlink ref="B4" location="'Índex '!A1" display="Tornar a l'índex"/>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B3:P52"/>
  <sheetViews>
    <sheetView topLeftCell="A28" workbookViewId="0">
      <selection activeCell="I4" sqref="I4"/>
    </sheetView>
  </sheetViews>
  <sheetFormatPr defaultColWidth="9.140625" defaultRowHeight="15"/>
  <cols>
    <col min="1" max="1" width="1.42578125" style="1" customWidth="1"/>
    <col min="2" max="2" width="9.140625" style="1" customWidth="1"/>
    <col min="3" max="11" width="9.140625" style="1"/>
    <col min="12" max="12" width="11.5703125" style="1" customWidth="1"/>
    <col min="13" max="14" width="9.140625" style="1"/>
    <col min="15" max="15" width="14.42578125" style="1" customWidth="1"/>
    <col min="16" max="16384" width="9.140625" style="1"/>
  </cols>
  <sheetData>
    <row r="3" spans="2:13">
      <c r="M3" s="49" t="s">
        <v>30</v>
      </c>
    </row>
    <row r="5" spans="2:13">
      <c r="C5" s="2"/>
    </row>
    <row r="6" spans="2:13">
      <c r="C6" s="2"/>
    </row>
    <row r="7" spans="2:13" ht="19.5" customHeight="1">
      <c r="B7" s="7" t="s">
        <v>251</v>
      </c>
      <c r="C7" s="6"/>
      <c r="D7" s="6"/>
      <c r="E7" s="6"/>
      <c r="F7" s="6"/>
      <c r="G7" s="6"/>
      <c r="H7" s="6"/>
      <c r="I7" s="6"/>
      <c r="J7" s="6"/>
      <c r="K7" s="6"/>
      <c r="L7" s="6"/>
      <c r="M7" s="6"/>
    </row>
    <row r="8" spans="2:13" ht="21.75" customHeight="1">
      <c r="B8" s="13" t="s">
        <v>32</v>
      </c>
    </row>
    <row r="17" spans="2:16">
      <c r="P17" s="58"/>
    </row>
    <row r="18" spans="2:16">
      <c r="P18" s="12"/>
    </row>
    <row r="19" spans="2:16">
      <c r="P19" s="12"/>
    </row>
    <row r="26" spans="2:16" ht="41.25" customHeight="1">
      <c r="B26" s="6"/>
      <c r="C26" s="6"/>
      <c r="D26" s="6"/>
      <c r="E26" s="6"/>
      <c r="F26" s="6"/>
      <c r="G26" s="6"/>
      <c r="H26" s="6"/>
      <c r="I26" s="6"/>
      <c r="J26" s="6"/>
      <c r="K26" s="6"/>
      <c r="L26" s="6"/>
      <c r="M26" s="6"/>
    </row>
    <row r="27" spans="2:16" ht="18.75">
      <c r="B27" s="13" t="s">
        <v>27</v>
      </c>
      <c r="C27" s="11"/>
      <c r="D27" s="11"/>
      <c r="E27" s="11"/>
      <c r="F27" s="11"/>
      <c r="G27" s="11"/>
      <c r="H27" s="11"/>
      <c r="I27" s="11"/>
      <c r="J27" s="11"/>
      <c r="K27" s="11"/>
      <c r="L27" s="11"/>
    </row>
    <row r="28" spans="2:16">
      <c r="B28" s="11"/>
      <c r="C28" s="11"/>
      <c r="D28" s="11"/>
      <c r="E28" s="11"/>
      <c r="F28" s="11"/>
      <c r="G28" s="11"/>
      <c r="H28" s="11"/>
      <c r="I28" s="11"/>
      <c r="J28" s="11"/>
      <c r="K28" s="11"/>
      <c r="L28" s="11"/>
    </row>
    <row r="29" spans="2:16">
      <c r="P29" s="12"/>
    </row>
    <row r="32" spans="2:16">
      <c r="P32" s="58"/>
    </row>
    <row r="45" spans="2:13" ht="9.75" customHeight="1">
      <c r="B45" s="11"/>
      <c r="C45" s="11"/>
      <c r="D45" s="11"/>
      <c r="E45" s="11"/>
      <c r="F45" s="11"/>
      <c r="G45" s="11"/>
      <c r="H45" s="11"/>
      <c r="I45" s="11"/>
      <c r="J45" s="11"/>
      <c r="K45" s="11"/>
      <c r="L45" s="11"/>
    </row>
    <row r="46" spans="2:13" ht="30" customHeight="1">
      <c r="B46" s="6"/>
      <c r="C46" s="6"/>
      <c r="D46" s="6"/>
      <c r="E46" s="6"/>
      <c r="F46" s="6"/>
      <c r="G46" s="6"/>
      <c r="H46" s="6"/>
      <c r="I46" s="6"/>
      <c r="J46" s="6"/>
      <c r="K46" s="6"/>
      <c r="L46" s="6"/>
      <c r="M46" s="6"/>
    </row>
    <row r="47" spans="2:13">
      <c r="B47" s="1" t="s">
        <v>252</v>
      </c>
    </row>
    <row r="50" spans="2:16" ht="23.25" customHeight="1">
      <c r="B50" s="127" t="s">
        <v>253</v>
      </c>
      <c r="C50" s="128"/>
      <c r="D50" s="128"/>
      <c r="E50" s="128"/>
      <c r="F50" s="128"/>
      <c r="G50" s="128"/>
      <c r="H50" s="128"/>
      <c r="I50" s="128"/>
      <c r="J50" s="128"/>
      <c r="K50" s="128"/>
      <c r="L50" s="128"/>
      <c r="M50" s="128"/>
      <c r="N50" s="22"/>
      <c r="O50" s="22"/>
      <c r="P50" s="23"/>
    </row>
    <row r="51" spans="2:16" ht="141.75" customHeight="1">
      <c r="B51" s="129" t="s">
        <v>261</v>
      </c>
      <c r="C51" s="130"/>
      <c r="D51" s="130"/>
      <c r="E51" s="130"/>
      <c r="F51" s="130"/>
      <c r="G51" s="130"/>
      <c r="H51" s="130"/>
      <c r="I51" s="130"/>
      <c r="J51" s="130"/>
      <c r="K51" s="130"/>
      <c r="L51" s="130"/>
      <c r="M51" s="130"/>
      <c r="N51" s="130"/>
      <c r="O51" s="130"/>
      <c r="P51" s="131"/>
    </row>
    <row r="52" spans="2:16" ht="151.5" customHeight="1">
      <c r="B52" s="132"/>
      <c r="C52" s="133"/>
      <c r="D52" s="133"/>
      <c r="E52" s="133"/>
      <c r="F52" s="133"/>
      <c r="G52" s="133"/>
      <c r="H52" s="133"/>
      <c r="I52" s="133"/>
      <c r="J52" s="133"/>
      <c r="K52" s="133"/>
      <c r="L52" s="133"/>
      <c r="M52" s="133"/>
      <c r="N52" s="133"/>
      <c r="O52" s="133"/>
      <c r="P52" s="134"/>
    </row>
  </sheetData>
  <mergeCells count="2">
    <mergeCell ref="B50:M50"/>
    <mergeCell ref="B51:P52"/>
  </mergeCells>
  <hyperlinks>
    <hyperlink ref="M3" location="'Índex '!A1" display="Tornar a l'índex"/>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B3:O45"/>
  <sheetViews>
    <sheetView topLeftCell="B25" workbookViewId="0">
      <selection activeCell="I4" sqref="I4"/>
    </sheetView>
  </sheetViews>
  <sheetFormatPr defaultColWidth="9.140625" defaultRowHeight="15"/>
  <cols>
    <col min="1" max="1" width="1.42578125" style="1" customWidth="1"/>
    <col min="2" max="2" width="31.28515625" style="1" customWidth="1"/>
    <col min="3" max="5" width="9.42578125" style="1" bestFit="1" customWidth="1"/>
    <col min="6" max="14" width="9.140625" style="1"/>
    <col min="15" max="15" width="23.28515625" style="1" customWidth="1"/>
    <col min="16" max="16384" width="9.140625" style="1"/>
  </cols>
  <sheetData>
    <row r="3" spans="2:15">
      <c r="O3" s="49" t="s">
        <v>30</v>
      </c>
    </row>
    <row r="5" spans="2:15">
      <c r="C5" s="2"/>
    </row>
    <row r="6" spans="2:15">
      <c r="C6" s="2"/>
    </row>
    <row r="7" spans="2:15" ht="24" customHeight="1">
      <c r="B7" s="54" t="s">
        <v>255</v>
      </c>
      <c r="C7" s="6"/>
      <c r="D7" s="6"/>
      <c r="E7" s="6"/>
      <c r="F7" s="6"/>
      <c r="G7" s="6"/>
      <c r="H7" s="6"/>
      <c r="I7" s="6"/>
      <c r="J7" s="6"/>
      <c r="K7" s="6"/>
      <c r="L7" s="6"/>
      <c r="M7" s="6"/>
      <c r="N7" s="6"/>
      <c r="O7" s="6"/>
    </row>
    <row r="8" spans="2:15">
      <c r="B8" s="11"/>
      <c r="C8" s="11"/>
      <c r="D8" s="11"/>
      <c r="E8" s="11"/>
      <c r="F8" s="11"/>
      <c r="G8" s="11"/>
      <c r="H8" s="11"/>
      <c r="I8" s="11"/>
      <c r="J8" s="11"/>
      <c r="K8" s="11"/>
      <c r="L8" s="11"/>
      <c r="M8" s="11"/>
      <c r="N8" s="11"/>
      <c r="O8" s="11"/>
    </row>
    <row r="9" spans="2:15">
      <c r="B9" s="52" t="s">
        <v>29</v>
      </c>
      <c r="C9" s="53" t="s">
        <v>26</v>
      </c>
      <c r="D9" s="53" t="s">
        <v>27</v>
      </c>
      <c r="E9" s="53" t="s">
        <v>28</v>
      </c>
      <c r="F9" s="11"/>
      <c r="G9" s="11"/>
      <c r="H9" s="11"/>
      <c r="I9" s="11"/>
      <c r="J9" s="11"/>
      <c r="K9" s="11"/>
      <c r="L9" s="11"/>
      <c r="M9" s="11"/>
      <c r="N9" s="11"/>
      <c r="O9" s="11"/>
    </row>
    <row r="10" spans="2:15">
      <c r="B10" s="8" t="s">
        <v>0</v>
      </c>
      <c r="C10" s="9">
        <v>1469</v>
      </c>
      <c r="D10" s="9">
        <v>1178</v>
      </c>
      <c r="E10" s="9">
        <v>2647</v>
      </c>
    </row>
    <row r="11" spans="2:15">
      <c r="B11" s="8" t="s">
        <v>1</v>
      </c>
      <c r="C11" s="9">
        <v>153</v>
      </c>
      <c r="D11" s="9">
        <v>177</v>
      </c>
      <c r="E11" s="9">
        <v>330</v>
      </c>
    </row>
    <row r="12" spans="2:15">
      <c r="B12" s="8" t="s">
        <v>2</v>
      </c>
      <c r="C12" s="9">
        <v>83</v>
      </c>
      <c r="D12" s="9">
        <v>196</v>
      </c>
      <c r="E12" s="9">
        <v>279</v>
      </c>
    </row>
    <row r="13" spans="2:15">
      <c r="B13" s="8" t="s">
        <v>3</v>
      </c>
      <c r="C13" s="9">
        <v>12393</v>
      </c>
      <c r="D13" s="9">
        <v>21943</v>
      </c>
      <c r="E13" s="9">
        <v>34336</v>
      </c>
    </row>
    <row r="14" spans="2:15">
      <c r="B14" s="8" t="s">
        <v>4</v>
      </c>
      <c r="C14" s="9">
        <v>48</v>
      </c>
      <c r="D14" s="9"/>
      <c r="E14" s="9">
        <v>48</v>
      </c>
    </row>
    <row r="15" spans="2:15">
      <c r="B15" s="8" t="s">
        <v>5</v>
      </c>
      <c r="C15" s="9">
        <v>189</v>
      </c>
      <c r="D15" s="9">
        <v>111</v>
      </c>
      <c r="E15" s="9">
        <v>300</v>
      </c>
    </row>
    <row r="16" spans="2:15">
      <c r="B16" s="8" t="s">
        <v>6</v>
      </c>
      <c r="C16" s="9">
        <v>141</v>
      </c>
      <c r="D16" s="9">
        <v>315</v>
      </c>
      <c r="E16" s="9">
        <v>456</v>
      </c>
    </row>
    <row r="17" spans="2:5">
      <c r="B17" s="8" t="s">
        <v>7</v>
      </c>
      <c r="C17" s="9">
        <v>763</v>
      </c>
      <c r="D17" s="9">
        <v>771</v>
      </c>
      <c r="E17" s="9">
        <v>1534</v>
      </c>
    </row>
    <row r="18" spans="2:5">
      <c r="B18" s="8" t="s">
        <v>8</v>
      </c>
      <c r="C18" s="9">
        <v>570</v>
      </c>
      <c r="D18" s="9">
        <v>517</v>
      </c>
      <c r="E18" s="9">
        <v>1087</v>
      </c>
    </row>
    <row r="19" spans="2:5">
      <c r="B19" s="8" t="s">
        <v>9</v>
      </c>
      <c r="C19" s="9">
        <v>297</v>
      </c>
      <c r="D19" s="9">
        <v>602</v>
      </c>
      <c r="E19" s="9">
        <v>899</v>
      </c>
    </row>
    <row r="20" spans="2:5">
      <c r="B20" s="8" t="s">
        <v>10</v>
      </c>
      <c r="C20" s="9">
        <v>370</v>
      </c>
      <c r="D20" s="9">
        <v>426</v>
      </c>
      <c r="E20" s="9">
        <v>796</v>
      </c>
    </row>
    <row r="21" spans="2:5">
      <c r="B21" s="8" t="s">
        <v>11</v>
      </c>
      <c r="C21" s="9">
        <v>1694</v>
      </c>
      <c r="D21" s="9">
        <v>2106</v>
      </c>
      <c r="E21" s="9">
        <v>3800</v>
      </c>
    </row>
    <row r="22" spans="2:5">
      <c r="B22" s="8" t="s">
        <v>12</v>
      </c>
      <c r="C22" s="9">
        <v>173</v>
      </c>
      <c r="D22" s="9">
        <v>129</v>
      </c>
      <c r="E22" s="9">
        <v>302</v>
      </c>
    </row>
    <row r="23" spans="2:5">
      <c r="B23" s="8" t="s">
        <v>13</v>
      </c>
      <c r="C23" s="9">
        <v>432</v>
      </c>
      <c r="D23" s="9">
        <v>361</v>
      </c>
      <c r="E23" s="9">
        <v>793</v>
      </c>
    </row>
    <row r="24" spans="2:5">
      <c r="B24" s="8" t="s">
        <v>14</v>
      </c>
      <c r="C24" s="9">
        <v>244</v>
      </c>
      <c r="D24" s="9">
        <v>306</v>
      </c>
      <c r="E24" s="9">
        <v>550</v>
      </c>
    </row>
    <row r="25" spans="2:5">
      <c r="B25" s="8" t="s">
        <v>15</v>
      </c>
      <c r="C25" s="9">
        <v>89</v>
      </c>
      <c r="D25" s="9">
        <v>285</v>
      </c>
      <c r="E25" s="9">
        <v>374</v>
      </c>
    </row>
    <row r="26" spans="2:5">
      <c r="B26" s="8" t="s">
        <v>16</v>
      </c>
      <c r="C26" s="9">
        <v>190</v>
      </c>
      <c r="D26" s="9">
        <v>75</v>
      </c>
      <c r="E26" s="9">
        <v>265</v>
      </c>
    </row>
    <row r="27" spans="2:5">
      <c r="B27" s="8" t="s">
        <v>17</v>
      </c>
      <c r="C27" s="9">
        <v>674</v>
      </c>
      <c r="D27" s="9">
        <v>640</v>
      </c>
      <c r="E27" s="9">
        <v>1314</v>
      </c>
    </row>
    <row r="28" spans="2:5">
      <c r="B28" s="8" t="s">
        <v>18</v>
      </c>
      <c r="C28" s="9">
        <v>365</v>
      </c>
      <c r="D28" s="9">
        <v>578</v>
      </c>
      <c r="E28" s="9">
        <v>943</v>
      </c>
    </row>
    <row r="29" spans="2:5">
      <c r="B29" s="8" t="s">
        <v>19</v>
      </c>
      <c r="C29" s="9">
        <v>232</v>
      </c>
      <c r="D29" s="9">
        <v>48</v>
      </c>
      <c r="E29" s="9">
        <v>280</v>
      </c>
    </row>
    <row r="30" spans="2:5">
      <c r="B30" s="8" t="s">
        <v>20</v>
      </c>
      <c r="C30" s="9">
        <v>207</v>
      </c>
      <c r="D30" s="9">
        <v>69</v>
      </c>
      <c r="E30" s="9">
        <v>276</v>
      </c>
    </row>
    <row r="31" spans="2:5">
      <c r="B31" s="8" t="s">
        <v>21</v>
      </c>
      <c r="C31" s="9">
        <v>132</v>
      </c>
      <c r="D31" s="9">
        <v>58</v>
      </c>
      <c r="E31" s="9">
        <v>190</v>
      </c>
    </row>
    <row r="32" spans="2:5">
      <c r="B32" s="8" t="s">
        <v>22</v>
      </c>
      <c r="C32" s="9">
        <v>371</v>
      </c>
      <c r="D32" s="9">
        <v>182</v>
      </c>
      <c r="E32" s="9">
        <v>553</v>
      </c>
    </row>
    <row r="33" spans="2:15">
      <c r="B33" s="8" t="s">
        <v>23</v>
      </c>
      <c r="C33" s="9">
        <v>818</v>
      </c>
      <c r="D33" s="9">
        <v>615</v>
      </c>
      <c r="E33" s="9">
        <v>1433</v>
      </c>
    </row>
    <row r="34" spans="2:15">
      <c r="B34" s="57" t="s">
        <v>24</v>
      </c>
      <c r="C34" s="24">
        <v>637</v>
      </c>
      <c r="D34" s="24">
        <v>317</v>
      </c>
      <c r="E34" s="24">
        <v>954</v>
      </c>
    </row>
    <row r="35" spans="2:15">
      <c r="B35" s="55" t="s">
        <v>25</v>
      </c>
      <c r="C35" s="56">
        <v>22734</v>
      </c>
      <c r="D35" s="56">
        <v>32005</v>
      </c>
      <c r="E35" s="56">
        <v>54739</v>
      </c>
      <c r="F35" s="52" t="s">
        <v>33</v>
      </c>
      <c r="G35" s="6"/>
      <c r="H35" s="6"/>
      <c r="I35" s="6"/>
      <c r="J35" s="6"/>
      <c r="K35" s="6"/>
      <c r="L35" s="6"/>
      <c r="M35" s="6"/>
      <c r="N35" s="6"/>
      <c r="O35" s="6"/>
    </row>
    <row r="36" spans="2:15">
      <c r="B36" s="1" t="s">
        <v>252</v>
      </c>
    </row>
    <row r="38" spans="2:15" ht="23.25" customHeight="1">
      <c r="B38" s="127" t="s">
        <v>253</v>
      </c>
      <c r="C38" s="128"/>
      <c r="D38" s="128"/>
      <c r="E38" s="128"/>
      <c r="F38" s="128"/>
      <c r="G38" s="128"/>
      <c r="H38" s="128"/>
      <c r="I38" s="128"/>
      <c r="J38" s="128"/>
      <c r="K38" s="128"/>
      <c r="L38" s="128"/>
      <c r="M38" s="128"/>
      <c r="N38" s="22"/>
      <c r="O38" s="23"/>
    </row>
    <row r="39" spans="2:15" ht="99" customHeight="1">
      <c r="B39" s="129" t="s">
        <v>262</v>
      </c>
      <c r="C39" s="130"/>
      <c r="D39" s="130"/>
      <c r="E39" s="130"/>
      <c r="F39" s="130"/>
      <c r="G39" s="130"/>
      <c r="H39" s="130"/>
      <c r="I39" s="130"/>
      <c r="J39" s="130"/>
      <c r="K39" s="130"/>
      <c r="L39" s="130"/>
      <c r="M39" s="130"/>
      <c r="N39" s="130"/>
      <c r="O39" s="131"/>
    </row>
    <row r="40" spans="2:15" ht="11.25" customHeight="1">
      <c r="B40" s="129"/>
      <c r="C40" s="130"/>
      <c r="D40" s="130"/>
      <c r="E40" s="130"/>
      <c r="F40" s="130"/>
      <c r="G40" s="130"/>
      <c r="H40" s="130"/>
      <c r="I40" s="130"/>
      <c r="J40" s="130"/>
      <c r="K40" s="130"/>
      <c r="L40" s="130"/>
      <c r="M40" s="130"/>
      <c r="N40" s="130"/>
      <c r="O40" s="131"/>
    </row>
    <row r="41" spans="2:15" ht="18.75">
      <c r="B41" s="14"/>
      <c r="C41" s="51" t="s">
        <v>34</v>
      </c>
      <c r="D41" s="51"/>
      <c r="E41" s="51"/>
      <c r="F41" s="11"/>
      <c r="G41" s="51" t="s">
        <v>37</v>
      </c>
      <c r="H41" s="51"/>
      <c r="I41" s="11"/>
      <c r="J41" s="11"/>
      <c r="K41" s="11"/>
      <c r="L41" s="11"/>
      <c r="M41" s="11"/>
      <c r="N41" s="11"/>
      <c r="O41" s="15"/>
    </row>
    <row r="42" spans="2:15" ht="18.75">
      <c r="B42" s="14"/>
      <c r="C42" s="51" t="s">
        <v>38</v>
      </c>
      <c r="D42" s="51"/>
      <c r="E42" s="51"/>
      <c r="F42" s="11"/>
      <c r="G42" s="51" t="s">
        <v>40</v>
      </c>
      <c r="H42" s="51"/>
      <c r="I42" s="11"/>
      <c r="J42" s="11"/>
      <c r="K42" s="11"/>
      <c r="L42" s="11"/>
      <c r="M42" s="11"/>
      <c r="N42" s="11"/>
      <c r="O42" s="15"/>
    </row>
    <row r="43" spans="2:15" ht="18.75">
      <c r="B43" s="14"/>
      <c r="C43" s="51" t="s">
        <v>39</v>
      </c>
      <c r="D43" s="51"/>
      <c r="E43" s="51"/>
      <c r="F43" s="11"/>
      <c r="G43" s="51" t="s">
        <v>36</v>
      </c>
      <c r="H43" s="51"/>
      <c r="I43" s="11"/>
      <c r="J43" s="11"/>
      <c r="K43" s="11"/>
      <c r="L43" s="11"/>
      <c r="M43" s="11"/>
      <c r="N43" s="11"/>
      <c r="O43" s="15"/>
    </row>
    <row r="44" spans="2:15" ht="18.75">
      <c r="B44" s="14"/>
      <c r="C44" s="51" t="s">
        <v>35</v>
      </c>
      <c r="D44" s="51"/>
      <c r="E44" s="51"/>
      <c r="F44" s="11"/>
      <c r="G44" s="51" t="s">
        <v>254</v>
      </c>
      <c r="H44" s="51"/>
      <c r="I44" s="11"/>
      <c r="J44" s="11"/>
      <c r="K44" s="11"/>
      <c r="L44" s="11"/>
      <c r="M44" s="11"/>
      <c r="N44" s="11"/>
      <c r="O44" s="15"/>
    </row>
    <row r="45" spans="2:15">
      <c r="B45" s="16"/>
      <c r="C45" s="6"/>
      <c r="D45" s="6"/>
      <c r="E45" s="6"/>
      <c r="F45" s="6"/>
      <c r="G45" s="6"/>
      <c r="H45" s="6"/>
      <c r="I45" s="6"/>
      <c r="J45" s="6"/>
      <c r="K45" s="6"/>
      <c r="L45" s="6"/>
      <c r="M45" s="6"/>
      <c r="N45" s="6"/>
      <c r="O45" s="17"/>
    </row>
  </sheetData>
  <mergeCells count="2">
    <mergeCell ref="B38:M38"/>
    <mergeCell ref="B39:O40"/>
  </mergeCells>
  <hyperlinks>
    <hyperlink ref="O3" location="'Índex '!A1" display="Tornar a l'í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B3:O34"/>
  <sheetViews>
    <sheetView workbookViewId="0">
      <selection activeCell="I4" sqref="I4"/>
    </sheetView>
  </sheetViews>
  <sheetFormatPr defaultColWidth="9.140625" defaultRowHeight="15"/>
  <cols>
    <col min="1" max="1" width="1.7109375" style="1" customWidth="1"/>
    <col min="2" max="16384" width="9.140625" style="1"/>
  </cols>
  <sheetData>
    <row r="3" spans="2:15">
      <c r="O3" s="49" t="s">
        <v>30</v>
      </c>
    </row>
    <row r="5" spans="2:15">
      <c r="C5" s="2"/>
    </row>
    <row r="6" spans="2:15">
      <c r="C6" s="2"/>
    </row>
    <row r="7" spans="2:15" ht="18.75">
      <c r="B7" s="54" t="s">
        <v>256</v>
      </c>
      <c r="C7" s="6"/>
      <c r="D7" s="6"/>
      <c r="E7" s="6"/>
      <c r="F7" s="6"/>
      <c r="G7" s="6"/>
      <c r="H7" s="6"/>
      <c r="I7" s="6"/>
      <c r="J7" s="6"/>
      <c r="K7" s="6"/>
      <c r="L7" s="6"/>
      <c r="M7" s="6"/>
    </row>
    <row r="27" spans="2:13">
      <c r="B27" s="11"/>
      <c r="C27" s="11"/>
      <c r="D27" s="11"/>
      <c r="E27" s="11"/>
      <c r="F27" s="11"/>
      <c r="G27" s="11"/>
      <c r="H27" s="11"/>
      <c r="I27" s="11"/>
      <c r="J27" s="11"/>
      <c r="K27" s="11"/>
      <c r="L27" s="11"/>
    </row>
    <row r="28" spans="2:13">
      <c r="B28" s="6"/>
      <c r="C28" s="6"/>
      <c r="D28" s="6"/>
      <c r="E28" s="6"/>
      <c r="F28" s="6"/>
      <c r="G28" s="6"/>
      <c r="H28" s="6"/>
      <c r="I28" s="6"/>
      <c r="J28" s="6"/>
      <c r="K28" s="6"/>
      <c r="L28" s="6"/>
      <c r="M28" s="6"/>
    </row>
    <row r="29" spans="2:13">
      <c r="B29" s="1" t="s">
        <v>252</v>
      </c>
    </row>
    <row r="32" spans="2:13" ht="23.25" customHeight="1">
      <c r="B32" s="127" t="s">
        <v>253</v>
      </c>
      <c r="C32" s="128"/>
      <c r="D32" s="128"/>
      <c r="E32" s="128"/>
      <c r="F32" s="128"/>
      <c r="G32" s="128"/>
      <c r="H32" s="128"/>
      <c r="I32" s="128"/>
      <c r="J32" s="128"/>
      <c r="K32" s="128"/>
      <c r="L32" s="128"/>
      <c r="M32" s="135"/>
    </row>
    <row r="33" spans="2:13" ht="123" customHeight="1">
      <c r="B33" s="129" t="s">
        <v>263</v>
      </c>
      <c r="C33" s="130"/>
      <c r="D33" s="130"/>
      <c r="E33" s="130"/>
      <c r="F33" s="130"/>
      <c r="G33" s="130"/>
      <c r="H33" s="130"/>
      <c r="I33" s="130"/>
      <c r="J33" s="130"/>
      <c r="K33" s="130"/>
      <c r="L33" s="130"/>
      <c r="M33" s="131"/>
    </row>
    <row r="34" spans="2:13" ht="32.25" customHeight="1">
      <c r="B34" s="132"/>
      <c r="C34" s="133"/>
      <c r="D34" s="133"/>
      <c r="E34" s="133"/>
      <c r="F34" s="133"/>
      <c r="G34" s="133"/>
      <c r="H34" s="133"/>
      <c r="I34" s="133"/>
      <c r="J34" s="133"/>
      <c r="K34" s="133"/>
      <c r="L34" s="133"/>
      <c r="M34" s="134"/>
    </row>
  </sheetData>
  <mergeCells count="2">
    <mergeCell ref="B32:M32"/>
    <mergeCell ref="B33:M34"/>
  </mergeCells>
  <hyperlinks>
    <hyperlink ref="O3" location="'Índex '!A1" display="Tornar a l'índex"/>
  </hyperlinks>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dimension ref="B3:O34"/>
  <sheetViews>
    <sheetView topLeftCell="A16" workbookViewId="0">
      <selection activeCell="I4" sqref="I4"/>
    </sheetView>
  </sheetViews>
  <sheetFormatPr defaultColWidth="9.140625" defaultRowHeight="15"/>
  <cols>
    <col min="1" max="1" width="1.7109375" style="1" customWidth="1"/>
    <col min="2" max="16384" width="9.140625" style="1"/>
  </cols>
  <sheetData>
    <row r="3" spans="2:15">
      <c r="O3" s="49" t="s">
        <v>30</v>
      </c>
    </row>
    <row r="5" spans="2:15">
      <c r="C5" s="2"/>
    </row>
    <row r="6" spans="2:15">
      <c r="C6" s="2"/>
    </row>
    <row r="7" spans="2:15" ht="18.75">
      <c r="B7" s="54" t="s">
        <v>264</v>
      </c>
      <c r="C7" s="6"/>
      <c r="D7" s="6"/>
      <c r="E7" s="6"/>
      <c r="F7" s="6"/>
      <c r="G7" s="6"/>
      <c r="H7" s="6"/>
      <c r="I7" s="6"/>
      <c r="J7" s="6"/>
      <c r="K7" s="6"/>
      <c r="L7" s="6"/>
      <c r="M7" s="6"/>
    </row>
    <row r="27" spans="2:13">
      <c r="B27" s="11"/>
      <c r="C27" s="11"/>
      <c r="D27" s="11"/>
      <c r="E27" s="11"/>
      <c r="F27" s="11"/>
      <c r="G27" s="11"/>
      <c r="H27" s="11"/>
      <c r="I27" s="11"/>
      <c r="J27" s="11"/>
      <c r="K27" s="11"/>
      <c r="L27" s="11"/>
    </row>
    <row r="28" spans="2:13">
      <c r="B28" s="6"/>
      <c r="C28" s="6"/>
      <c r="D28" s="6"/>
      <c r="E28" s="6"/>
      <c r="F28" s="6"/>
      <c r="G28" s="6"/>
      <c r="H28" s="6"/>
      <c r="I28" s="6"/>
      <c r="J28" s="6"/>
      <c r="K28" s="6"/>
      <c r="L28" s="6"/>
      <c r="M28" s="6"/>
    </row>
    <row r="29" spans="2:13">
      <c r="B29" s="1" t="s">
        <v>252</v>
      </c>
    </row>
    <row r="32" spans="2:13" ht="23.25" customHeight="1">
      <c r="B32" s="127" t="s">
        <v>253</v>
      </c>
      <c r="C32" s="128"/>
      <c r="D32" s="128"/>
      <c r="E32" s="128"/>
      <c r="F32" s="128"/>
      <c r="G32" s="128"/>
      <c r="H32" s="128"/>
      <c r="I32" s="128"/>
      <c r="J32" s="128"/>
      <c r="K32" s="128"/>
      <c r="L32" s="128"/>
      <c r="M32" s="135"/>
    </row>
    <row r="33" spans="2:13" ht="99" customHeight="1">
      <c r="B33" s="129" t="s">
        <v>265</v>
      </c>
      <c r="C33" s="130"/>
      <c r="D33" s="130"/>
      <c r="E33" s="130"/>
      <c r="F33" s="130"/>
      <c r="G33" s="130"/>
      <c r="H33" s="130"/>
      <c r="I33" s="130"/>
      <c r="J33" s="130"/>
      <c r="K33" s="130"/>
      <c r="L33" s="130"/>
      <c r="M33" s="131"/>
    </row>
    <row r="34" spans="2:13" ht="11.25" customHeight="1">
      <c r="B34" s="132"/>
      <c r="C34" s="133"/>
      <c r="D34" s="133"/>
      <c r="E34" s="133"/>
      <c r="F34" s="133"/>
      <c r="G34" s="133"/>
      <c r="H34" s="133"/>
      <c r="I34" s="133"/>
      <c r="J34" s="133"/>
      <c r="K34" s="133"/>
      <c r="L34" s="133"/>
      <c r="M34" s="134"/>
    </row>
  </sheetData>
  <mergeCells count="2">
    <mergeCell ref="B32:M32"/>
    <mergeCell ref="B33:M34"/>
  </mergeCells>
  <hyperlinks>
    <hyperlink ref="O3" location="'Índex '!A1" display="Tornar a l'í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B3:M35"/>
  <sheetViews>
    <sheetView topLeftCell="A16" workbookViewId="0">
      <selection activeCell="I4" sqref="I4"/>
    </sheetView>
  </sheetViews>
  <sheetFormatPr defaultColWidth="9.140625" defaultRowHeight="15"/>
  <cols>
    <col min="1" max="1" width="1.42578125" style="1" customWidth="1"/>
    <col min="2" max="16384" width="9.140625" style="1"/>
  </cols>
  <sheetData>
    <row r="3" spans="2:13">
      <c r="M3" s="49" t="s">
        <v>30</v>
      </c>
    </row>
    <row r="5" spans="2:13">
      <c r="C5" s="2"/>
    </row>
    <row r="6" spans="2:13">
      <c r="C6" s="2"/>
    </row>
    <row r="7" spans="2:13" ht="18.75">
      <c r="B7" s="7" t="s">
        <v>258</v>
      </c>
      <c r="C7" s="6"/>
      <c r="D7" s="6"/>
      <c r="E7" s="6"/>
      <c r="F7" s="6"/>
      <c r="G7" s="6"/>
      <c r="H7" s="6"/>
      <c r="I7" s="6"/>
      <c r="J7" s="6"/>
      <c r="K7" s="6"/>
      <c r="L7" s="6"/>
      <c r="M7" s="6"/>
    </row>
    <row r="24" spans="2:13" ht="25.5" customHeight="1">
      <c r="B24" s="11"/>
      <c r="C24" s="11"/>
      <c r="D24" s="11"/>
      <c r="E24" s="11"/>
      <c r="F24" s="11"/>
      <c r="G24" s="11"/>
      <c r="H24" s="11"/>
      <c r="I24" s="11"/>
      <c r="J24" s="11"/>
      <c r="K24" s="11"/>
      <c r="L24" s="11"/>
    </row>
    <row r="25" spans="2:13" ht="51" customHeight="1">
      <c r="B25" s="6"/>
      <c r="C25" s="6"/>
      <c r="D25" s="6"/>
      <c r="E25" s="6"/>
      <c r="F25" s="6"/>
      <c r="G25" s="6"/>
      <c r="H25" s="6"/>
      <c r="I25" s="6"/>
      <c r="J25" s="6"/>
      <c r="K25" s="6"/>
      <c r="L25" s="6"/>
      <c r="M25" s="6"/>
    </row>
    <row r="26" spans="2:13">
      <c r="B26" s="1" t="s">
        <v>252</v>
      </c>
    </row>
    <row r="29" spans="2:13">
      <c r="B29" s="136" t="s">
        <v>266</v>
      </c>
      <c r="C29" s="137"/>
      <c r="D29" s="137"/>
      <c r="E29" s="137"/>
      <c r="F29" s="137"/>
      <c r="G29" s="137"/>
      <c r="H29" s="137"/>
      <c r="I29" s="137"/>
      <c r="J29" s="137"/>
      <c r="K29" s="137"/>
      <c r="L29" s="137"/>
      <c r="M29" s="138"/>
    </row>
    <row r="30" spans="2:13">
      <c r="B30" s="139"/>
      <c r="C30" s="140"/>
      <c r="D30" s="140"/>
      <c r="E30" s="140"/>
      <c r="F30" s="140"/>
      <c r="G30" s="140"/>
      <c r="H30" s="140"/>
      <c r="I30" s="140"/>
      <c r="J30" s="140"/>
      <c r="K30" s="140"/>
      <c r="L30" s="140"/>
      <c r="M30" s="141"/>
    </row>
    <row r="31" spans="2:13">
      <c r="B31" s="139"/>
      <c r="C31" s="140"/>
      <c r="D31" s="140"/>
      <c r="E31" s="140"/>
      <c r="F31" s="140"/>
      <c r="G31" s="140"/>
      <c r="H31" s="140"/>
      <c r="I31" s="140"/>
      <c r="J31" s="140"/>
      <c r="K31" s="140"/>
      <c r="L31" s="140"/>
      <c r="M31" s="141"/>
    </row>
    <row r="32" spans="2:13">
      <c r="B32" s="139"/>
      <c r="C32" s="140"/>
      <c r="D32" s="140"/>
      <c r="E32" s="140"/>
      <c r="F32" s="140"/>
      <c r="G32" s="140"/>
      <c r="H32" s="140"/>
      <c r="I32" s="140"/>
      <c r="J32" s="140"/>
      <c r="K32" s="140"/>
      <c r="L32" s="140"/>
      <c r="M32" s="141"/>
    </row>
    <row r="33" spans="2:13">
      <c r="B33" s="139"/>
      <c r="C33" s="140"/>
      <c r="D33" s="140"/>
      <c r="E33" s="140"/>
      <c r="F33" s="140"/>
      <c r="G33" s="140"/>
      <c r="H33" s="140"/>
      <c r="I33" s="140"/>
      <c r="J33" s="140"/>
      <c r="K33" s="140"/>
      <c r="L33" s="140"/>
      <c r="M33" s="141"/>
    </row>
    <row r="34" spans="2:13">
      <c r="B34" s="139"/>
      <c r="C34" s="140"/>
      <c r="D34" s="140"/>
      <c r="E34" s="140"/>
      <c r="F34" s="140"/>
      <c r="G34" s="140"/>
      <c r="H34" s="140"/>
      <c r="I34" s="140"/>
      <c r="J34" s="140"/>
      <c r="K34" s="140"/>
      <c r="L34" s="140"/>
      <c r="M34" s="141"/>
    </row>
    <row r="35" spans="2:13">
      <c r="B35" s="142"/>
      <c r="C35" s="143"/>
      <c r="D35" s="143"/>
      <c r="E35" s="143"/>
      <c r="F35" s="143"/>
      <c r="G35" s="143"/>
      <c r="H35" s="143"/>
      <c r="I35" s="143"/>
      <c r="J35" s="143"/>
      <c r="K35" s="143"/>
      <c r="L35" s="143"/>
      <c r="M35" s="144"/>
    </row>
  </sheetData>
  <mergeCells count="1">
    <mergeCell ref="B29:M35"/>
  </mergeCells>
  <hyperlinks>
    <hyperlink ref="M3" location="'Índex '!A1" display="Tornar a l'índex"/>
  </hyperlinks>
  <pageMargins left="0.7" right="0.7" top="0.75" bottom="0.75" header="0.3" footer="0.3"/>
  <pageSetup paperSize="9" orientation="portrait" verticalDpi="300" r:id="rId1"/>
  <drawing r:id="rId2"/>
</worksheet>
</file>

<file path=xl/worksheets/sheet9.xml><?xml version="1.0" encoding="utf-8"?>
<worksheet xmlns="http://schemas.openxmlformats.org/spreadsheetml/2006/main" xmlns:r="http://schemas.openxmlformats.org/officeDocument/2006/relationships">
  <dimension ref="B4:I35"/>
  <sheetViews>
    <sheetView topLeftCell="A3" workbookViewId="0">
      <selection activeCell="I4" sqref="I4"/>
    </sheetView>
  </sheetViews>
  <sheetFormatPr defaultColWidth="9.140625" defaultRowHeight="15"/>
  <cols>
    <col min="1" max="1" width="1.42578125" style="1" customWidth="1"/>
    <col min="2" max="2" width="9.140625" style="1"/>
    <col min="3" max="3" width="14" style="1" customWidth="1"/>
    <col min="4" max="9" width="13.140625" style="1" customWidth="1"/>
    <col min="10" max="16384" width="9.140625" style="1"/>
  </cols>
  <sheetData>
    <row r="4" spans="2:9">
      <c r="I4" s="10" t="s">
        <v>30</v>
      </c>
    </row>
    <row r="7" spans="2:9" ht="18.75">
      <c r="B7" s="7" t="s">
        <v>257</v>
      </c>
      <c r="C7" s="6"/>
      <c r="D7" s="6"/>
      <c r="E7" s="6"/>
      <c r="F7" s="6"/>
      <c r="G7" s="6"/>
      <c r="H7" s="6"/>
      <c r="I7" s="6"/>
    </row>
    <row r="8" spans="2:9">
      <c r="B8" s="11"/>
      <c r="C8" s="11"/>
      <c r="D8" s="11"/>
      <c r="E8" s="11"/>
      <c r="F8" s="11"/>
      <c r="G8" s="11"/>
      <c r="H8" s="11"/>
    </row>
    <row r="9" spans="2:9">
      <c r="B9" s="52" t="s">
        <v>267</v>
      </c>
      <c r="C9" s="65" t="s">
        <v>272</v>
      </c>
      <c r="D9" s="65" t="s">
        <v>273</v>
      </c>
      <c r="E9" s="65" t="s">
        <v>274</v>
      </c>
      <c r="F9" s="65" t="s">
        <v>275</v>
      </c>
      <c r="G9" s="65" t="s">
        <v>276</v>
      </c>
      <c r="H9" s="65" t="s">
        <v>277</v>
      </c>
      <c r="I9" s="65" t="s">
        <v>268</v>
      </c>
    </row>
    <row r="10" spans="2:9">
      <c r="B10" s="63" t="s">
        <v>269</v>
      </c>
      <c r="C10" s="11"/>
      <c r="D10" s="11"/>
      <c r="E10" s="11"/>
      <c r="F10" s="11"/>
      <c r="G10" s="11"/>
      <c r="H10" s="11"/>
    </row>
    <row r="11" spans="2:9">
      <c r="B11" s="11" t="s">
        <v>26</v>
      </c>
      <c r="C11" s="60">
        <v>0.11049980627663697</v>
      </c>
      <c r="D11" s="60">
        <v>0.2313056954668733</v>
      </c>
      <c r="E11" s="60">
        <v>0.19620302208446339</v>
      </c>
      <c r="F11" s="60">
        <v>0.12266563347539713</v>
      </c>
      <c r="G11" s="60">
        <v>0.1948082138705928</v>
      </c>
      <c r="H11" s="60">
        <v>4.5253777605579235E-2</v>
      </c>
      <c r="I11" s="61">
        <v>5.9589306470360329E-2</v>
      </c>
    </row>
    <row r="12" spans="2:9">
      <c r="B12" s="11" t="s">
        <v>27</v>
      </c>
      <c r="C12" s="60">
        <v>0</v>
      </c>
      <c r="D12" s="60">
        <v>3.6631693198263386E-3</v>
      </c>
      <c r="E12" s="60">
        <v>0.10365412445730825</v>
      </c>
      <c r="F12" s="60">
        <v>0.19957489146164978</v>
      </c>
      <c r="G12" s="60">
        <v>0.49502532561505064</v>
      </c>
      <c r="H12" s="60">
        <v>0.10207127351664255</v>
      </c>
      <c r="I12" s="61">
        <v>8.8368306801736615E-2</v>
      </c>
    </row>
    <row r="13" spans="2:9">
      <c r="B13" s="6" t="s">
        <v>28</v>
      </c>
      <c r="C13" s="64">
        <v>4.0723077362423962E-2</v>
      </c>
      <c r="D13" s="64">
        <v>8.7557472084987292E-2</v>
      </c>
      <c r="E13" s="64">
        <v>0.13776165862295456</v>
      </c>
      <c r="F13" s="64">
        <v>0.17123111631493274</v>
      </c>
      <c r="G13" s="64">
        <v>0.38438472741811119</v>
      </c>
      <c r="H13" s="64">
        <v>8.1132021589513659E-2</v>
      </c>
      <c r="I13" s="64">
        <v>7.7762229774109723E-2</v>
      </c>
    </row>
    <row r="14" spans="2:9">
      <c r="B14" s="63" t="s">
        <v>270</v>
      </c>
      <c r="C14" s="60"/>
      <c r="D14" s="60"/>
      <c r="E14" s="60"/>
      <c r="F14" s="60"/>
      <c r="G14" s="60"/>
      <c r="H14" s="60"/>
      <c r="I14" s="61"/>
    </row>
    <row r="15" spans="2:9">
      <c r="B15" s="11" t="s">
        <v>26</v>
      </c>
      <c r="C15" s="60">
        <v>0.11158465710964742</v>
      </c>
      <c r="D15" s="60">
        <v>0.20860131731886866</v>
      </c>
      <c r="E15" s="60">
        <v>0.15676094537001162</v>
      </c>
      <c r="F15" s="60">
        <v>9.5621851995350643E-2</v>
      </c>
      <c r="G15" s="60">
        <v>0.1371561410306083</v>
      </c>
      <c r="H15" s="60">
        <v>3.6265013560635412E-2</v>
      </c>
      <c r="I15" s="61">
        <v>5.5327392483533515E-2</v>
      </c>
    </row>
    <row r="16" spans="2:9">
      <c r="B16" s="11" t="s">
        <v>27</v>
      </c>
      <c r="C16" s="60">
        <v>0</v>
      </c>
      <c r="D16" s="60">
        <v>1.4471780028943559E-3</v>
      </c>
      <c r="E16" s="60">
        <v>4.7937771345875541E-2</v>
      </c>
      <c r="F16" s="60">
        <v>8.2489146164978294E-2</v>
      </c>
      <c r="G16" s="60">
        <v>0.22291063675832126</v>
      </c>
      <c r="H16" s="60">
        <v>4.9701519536903042E-2</v>
      </c>
      <c r="I16" s="61">
        <v>5.0560781476121565E-2</v>
      </c>
    </row>
    <row r="17" spans="2:9">
      <c r="B17" s="6" t="s">
        <v>28</v>
      </c>
      <c r="C17" s="64">
        <v>4.1122883171031216E-2</v>
      </c>
      <c r="D17" s="64">
        <v>7.7790787331867381E-2</v>
      </c>
      <c r="E17" s="64">
        <v>8.804295056686752E-2</v>
      </c>
      <c r="F17" s="64">
        <v>8.7329011622926001E-2</v>
      </c>
      <c r="G17" s="64">
        <v>0.19130707941856812</v>
      </c>
      <c r="H17" s="64">
        <v>4.4749693006254108E-2</v>
      </c>
      <c r="I17" s="64">
        <v>5.2317445812034152E-2</v>
      </c>
    </row>
    <row r="18" spans="2:9">
      <c r="B18" s="63" t="s">
        <v>271</v>
      </c>
      <c r="C18" s="62"/>
      <c r="D18" s="62"/>
      <c r="E18" s="62"/>
      <c r="F18" s="62"/>
      <c r="G18" s="60"/>
      <c r="H18" s="60"/>
      <c r="I18" s="61"/>
    </row>
    <row r="19" spans="2:9">
      <c r="B19" s="11" t="s">
        <v>26</v>
      </c>
      <c r="C19" s="60">
        <v>0.22208446338628438</v>
      </c>
      <c r="D19" s="60">
        <v>0.43990701278574196</v>
      </c>
      <c r="E19" s="60">
        <v>0.352963967454475</v>
      </c>
      <c r="F19" s="60">
        <v>0.21828748547074778</v>
      </c>
      <c r="G19" s="60">
        <v>0.33196435490120108</v>
      </c>
      <c r="H19" s="60">
        <v>8.1518791166214646E-2</v>
      </c>
      <c r="I19" s="61">
        <v>0.11491669895389384</v>
      </c>
    </row>
    <row r="20" spans="2:9">
      <c r="B20" s="11" t="s">
        <v>27</v>
      </c>
      <c r="C20" s="60">
        <v>0</v>
      </c>
      <c r="D20" s="60">
        <v>5.1103473227206942E-3</v>
      </c>
      <c r="E20" s="60">
        <v>0.1515918958031838</v>
      </c>
      <c r="F20" s="60">
        <v>0.28206403762662807</v>
      </c>
      <c r="G20" s="60">
        <v>0.71793596237337187</v>
      </c>
      <c r="H20" s="60">
        <v>0.15177279305354557</v>
      </c>
      <c r="I20" s="61">
        <v>0.13892908827785819</v>
      </c>
    </row>
    <row r="21" spans="2:9">
      <c r="B21" s="1" t="s">
        <v>28</v>
      </c>
      <c r="C21" s="61">
        <v>8.1845960533455178E-2</v>
      </c>
      <c r="D21" s="61">
        <v>0.16534825941685466</v>
      </c>
      <c r="E21" s="61">
        <v>0.22580460918982209</v>
      </c>
      <c r="F21" s="61">
        <v>0.25856012793785876</v>
      </c>
      <c r="G21" s="61">
        <v>0.57569180683667931</v>
      </c>
      <c r="H21" s="61">
        <v>0.12588171459576777</v>
      </c>
      <c r="I21" s="61">
        <v>0.13007967558614386</v>
      </c>
    </row>
    <row r="22" spans="2:9">
      <c r="B22" s="22" t="s">
        <v>252</v>
      </c>
      <c r="C22" s="22"/>
      <c r="D22" s="22"/>
      <c r="E22" s="22"/>
      <c r="F22" s="22"/>
      <c r="G22" s="22"/>
      <c r="H22" s="22"/>
      <c r="I22" s="22"/>
    </row>
    <row r="25" spans="2:9">
      <c r="B25" s="136" t="s">
        <v>278</v>
      </c>
      <c r="C25" s="145"/>
      <c r="D25" s="145"/>
      <c r="E25" s="145"/>
      <c r="F25" s="145"/>
      <c r="G25" s="145"/>
      <c r="H25" s="145"/>
      <c r="I25" s="146"/>
    </row>
    <row r="26" spans="2:9">
      <c r="B26" s="147"/>
      <c r="C26" s="148"/>
      <c r="D26" s="148"/>
      <c r="E26" s="148"/>
      <c r="F26" s="148"/>
      <c r="G26" s="148"/>
      <c r="H26" s="148"/>
      <c r="I26" s="149"/>
    </row>
    <row r="27" spans="2:9">
      <c r="B27" s="147"/>
      <c r="C27" s="148"/>
      <c r="D27" s="148"/>
      <c r="E27" s="148"/>
      <c r="F27" s="148"/>
      <c r="G27" s="148"/>
      <c r="H27" s="148"/>
      <c r="I27" s="149"/>
    </row>
    <row r="28" spans="2:9">
      <c r="B28" s="147"/>
      <c r="C28" s="148"/>
      <c r="D28" s="148"/>
      <c r="E28" s="148"/>
      <c r="F28" s="148"/>
      <c r="G28" s="148"/>
      <c r="H28" s="148"/>
      <c r="I28" s="149"/>
    </row>
    <row r="29" spans="2:9">
      <c r="B29" s="147"/>
      <c r="C29" s="148"/>
      <c r="D29" s="148"/>
      <c r="E29" s="148"/>
      <c r="F29" s="148"/>
      <c r="G29" s="148"/>
      <c r="H29" s="148"/>
      <c r="I29" s="149"/>
    </row>
    <row r="30" spans="2:9">
      <c r="B30" s="147"/>
      <c r="C30" s="148"/>
      <c r="D30" s="148"/>
      <c r="E30" s="148"/>
      <c r="F30" s="148"/>
      <c r="G30" s="148"/>
      <c r="H30" s="148"/>
      <c r="I30" s="149"/>
    </row>
    <row r="31" spans="2:9">
      <c r="B31" s="147"/>
      <c r="C31" s="148"/>
      <c r="D31" s="148"/>
      <c r="E31" s="148"/>
      <c r="F31" s="148"/>
      <c r="G31" s="148"/>
      <c r="H31" s="148"/>
      <c r="I31" s="149"/>
    </row>
    <row r="32" spans="2:9">
      <c r="B32" s="147"/>
      <c r="C32" s="148"/>
      <c r="D32" s="148"/>
      <c r="E32" s="148"/>
      <c r="F32" s="148"/>
      <c r="G32" s="148"/>
      <c r="H32" s="148"/>
      <c r="I32" s="149"/>
    </row>
    <row r="33" spans="2:9">
      <c r="B33" s="147"/>
      <c r="C33" s="148"/>
      <c r="D33" s="148"/>
      <c r="E33" s="148"/>
      <c r="F33" s="148"/>
      <c r="G33" s="148"/>
      <c r="H33" s="148"/>
      <c r="I33" s="149"/>
    </row>
    <row r="34" spans="2:9">
      <c r="B34" s="147"/>
      <c r="C34" s="148"/>
      <c r="D34" s="148"/>
      <c r="E34" s="148"/>
      <c r="F34" s="148"/>
      <c r="G34" s="148"/>
      <c r="H34" s="148"/>
      <c r="I34" s="149"/>
    </row>
    <row r="35" spans="2:9">
      <c r="B35" s="150"/>
      <c r="C35" s="151"/>
      <c r="D35" s="151"/>
      <c r="E35" s="151"/>
      <c r="F35" s="151"/>
      <c r="G35" s="151"/>
      <c r="H35" s="151"/>
      <c r="I35" s="152"/>
    </row>
  </sheetData>
  <mergeCells count="1">
    <mergeCell ref="B25:I35"/>
  </mergeCells>
  <hyperlinks>
    <hyperlink ref="I4" location="'Índex '!A1" display="Tornar a l'índex"/>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23</vt:i4>
      </vt:variant>
    </vt:vector>
  </HeadingPairs>
  <TitlesOfParts>
    <vt:vector size="23" baseType="lpstr">
      <vt:lpstr>Anuari_FP_2017</vt:lpstr>
      <vt:lpstr>Índex </vt:lpstr>
      <vt:lpstr>Glossari</vt:lpstr>
      <vt:lpstr>1.3.1</vt:lpstr>
      <vt:lpstr>1.3.2</vt:lpstr>
      <vt:lpstr>1.3.3</vt:lpstr>
      <vt:lpstr>1.3.4</vt:lpstr>
      <vt:lpstr>1.3.5</vt:lpstr>
      <vt:lpstr>1.3.6</vt:lpstr>
      <vt:lpstr>1.3.7</vt:lpstr>
      <vt:lpstr>1.3.8</vt:lpstr>
      <vt:lpstr>1.3.9</vt:lpstr>
      <vt:lpstr>1.3.10</vt:lpstr>
      <vt:lpstr>1.3.11</vt:lpstr>
      <vt:lpstr>1.3.12</vt:lpstr>
      <vt:lpstr>1.3.13</vt:lpstr>
      <vt:lpstr>1.3.14</vt:lpstr>
      <vt:lpstr>1.3.15</vt:lpstr>
      <vt:lpstr>1.3.16</vt:lpstr>
      <vt:lpstr>4.4.1</vt:lpstr>
      <vt:lpstr>4.4.2</vt:lpstr>
      <vt:lpstr>4.4.3</vt:lpstr>
      <vt:lpstr>4.4.4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apunyet</dc:creator>
  <cp:lastModifiedBy>apunyet</cp:lastModifiedBy>
  <cp:lastPrinted>2018-03-15T17:14:58Z</cp:lastPrinted>
  <dcterms:created xsi:type="dcterms:W3CDTF">2018-02-14T09:52:47Z</dcterms:created>
  <dcterms:modified xsi:type="dcterms:W3CDTF">2018-05-23T10:43:08Z</dcterms:modified>
</cp:coreProperties>
</file>