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Default Extension="gif" ContentType="image/gif"/>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11385" tabRatio="197"/>
  </bookViews>
  <sheets>
    <sheet name="Anuari_FP_2017" sheetId="2" r:id="rId1"/>
    <sheet name="Índex " sheetId="3" r:id="rId2"/>
    <sheet name="Glossari" sheetId="17" r:id="rId3"/>
    <sheet name="1.3.1" sheetId="7" state="hidden" r:id="rId4"/>
    <sheet name="1.3.2" sheetId="5" state="hidden" r:id="rId5"/>
    <sheet name="1.3.3" sheetId="8" state="hidden" r:id="rId6"/>
    <sheet name="1.3.4" sheetId="32" state="hidden" r:id="rId7"/>
    <sheet name="1.3.5" sheetId="9" state="hidden" r:id="rId8"/>
    <sheet name="1.3.6" sheetId="14" state="hidden" r:id="rId9"/>
    <sheet name="1.3.7" sheetId="10" state="hidden" r:id="rId10"/>
    <sheet name="1.3.8" sheetId="33" state="hidden" r:id="rId11"/>
    <sheet name="1.3.9" sheetId="34" state="hidden" r:id="rId12"/>
    <sheet name="1.3.10" sheetId="35" state="hidden" r:id="rId13"/>
    <sheet name="1.3.11" sheetId="36" state="hidden" r:id="rId14"/>
    <sheet name="1.3.12" sheetId="37" state="hidden" r:id="rId15"/>
    <sheet name="1.3.13" sheetId="39" state="hidden" r:id="rId16"/>
    <sheet name="1.3.14" sheetId="19" state="hidden" r:id="rId17"/>
    <sheet name="1.3.15" sheetId="31" state="hidden" r:id="rId18"/>
    <sheet name="1.3.16" sheetId="18" state="hidden" r:id="rId19"/>
    <sheet name="3.3.1" sheetId="40" r:id="rId20"/>
    <sheet name="3.3.2" sheetId="45" r:id="rId21"/>
  </sheets>
  <calcPr calcId="125725"/>
</workbook>
</file>

<file path=xl/calcChain.xml><?xml version="1.0" encoding="utf-8"?>
<calcChain xmlns="http://schemas.openxmlformats.org/spreadsheetml/2006/main">
  <c r="C26" i="3"/>
  <c r="C25"/>
  <c r="D109" i="45" l="1"/>
  <c r="C109"/>
  <c r="D108"/>
  <c r="C108"/>
  <c r="D107"/>
  <c r="C107"/>
  <c r="D106"/>
  <c r="C106"/>
  <c r="E17" l="1"/>
  <c r="D17"/>
  <c r="C17"/>
  <c r="G12" i="35" l="1"/>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11"/>
</calcChain>
</file>

<file path=xl/sharedStrings.xml><?xml version="1.0" encoding="utf-8"?>
<sst xmlns="http://schemas.openxmlformats.org/spreadsheetml/2006/main" count="957" uniqueCount="459">
  <si>
    <t>BADALONA</t>
  </si>
  <si>
    <t>BADIA DEL VALLÈS</t>
  </si>
  <si>
    <t>BARBERÀ DEL VALLÈS</t>
  </si>
  <si>
    <t>BARCELONA</t>
  </si>
  <si>
    <t>CASTELLBISBAL</t>
  </si>
  <si>
    <t>CASTELLDEFELS</t>
  </si>
  <si>
    <t>CERDANYOLA DEL VALLÈS</t>
  </si>
  <si>
    <t>CORNELLÀ DE LLOBREGAT</t>
  </si>
  <si>
    <t>EL PRAT DE LLOBREGAT</t>
  </si>
  <si>
    <t>ESPLUGUES DE LLOBREGAT</t>
  </si>
  <si>
    <t>GAVÀ</t>
  </si>
  <si>
    <t>L'HOSPITALET DE LLOBREGAT</t>
  </si>
  <si>
    <t>MOLINS DE REI</t>
  </si>
  <si>
    <t>MONTCADA I REIXAC</t>
  </si>
  <si>
    <t>RIPOLLET</t>
  </si>
  <si>
    <t>SANT ADRIÀ DE BESÒS</t>
  </si>
  <si>
    <t>SANT ANDREU DE LA BARCA</t>
  </si>
  <si>
    <t>SANT BOI DE LLOBREGAT</t>
  </si>
  <si>
    <t>SANT CUGAT DEL VALLÈS</t>
  </si>
  <si>
    <t>SANT FELIU DE LLOBREGAT</t>
  </si>
  <si>
    <t>SANT JOAN DESPÍ</t>
  </si>
  <si>
    <t>SANT JUST DESVERN</t>
  </si>
  <si>
    <t>SANT VICENÇ DELS HORTS</t>
  </si>
  <si>
    <t>SANTA COLOMA DE GRAMENET</t>
  </si>
  <si>
    <t>VILADECANS</t>
  </si>
  <si>
    <t>Total general</t>
  </si>
  <si>
    <t>CFGM</t>
  </si>
  <si>
    <t>CFGS</t>
  </si>
  <si>
    <t>Total</t>
  </si>
  <si>
    <t>Municipis</t>
  </si>
  <si>
    <t>Tornar a l'índex</t>
  </si>
  <si>
    <t>Públic</t>
  </si>
  <si>
    <t xml:space="preserve">CFGM </t>
  </si>
  <si>
    <t>(47% respecte el total de Catalunya)</t>
  </si>
  <si>
    <t>- Begues</t>
  </si>
  <si>
    <t>- Sant Climent de Llobregat</t>
  </si>
  <si>
    <t>- Torrelles de Llobregat</t>
  </si>
  <si>
    <t>- Santa Coloma de Cervelló</t>
  </si>
  <si>
    <t>- Cervelló</t>
  </si>
  <si>
    <t>- La Palma de Cervelló</t>
  </si>
  <si>
    <t xml:space="preserve">- Tiana </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</si>
  <si>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</si>
  <si>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</si>
  <si>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</si>
  <si>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</si>
  <si>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</si>
  <si>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</si>
  <si>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</si>
  <si>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</si>
  <si>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</si>
  <si>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</si>
  <si>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</si>
  <si>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</si>
  <si>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</si>
  <si>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</si>
  <si>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</si>
  <si>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</si>
  <si>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</si>
  <si>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</si>
  <si>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</si>
  <si>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</si>
  <si>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</si>
  <si>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</si>
  <si>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</si>
  <si>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</si>
  <si>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</si>
  <si>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</si>
  <si>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</si>
  <si>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</si>
  <si>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</si>
  <si>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</si>
  <si>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</si>
  <si>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</si>
  <si>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</si>
  <si>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</si>
  <si>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</si>
  <si>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</si>
  <si>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</si>
  <si>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</si>
  <si>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</si>
  <si>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</si>
  <si>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</si>
  <si>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</si>
  <si>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</si>
  <si>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</si>
  <si>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</si>
  <si>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</si>
  <si>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</si>
  <si>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</si>
  <si>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</si>
  <si>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</si>
  <si>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</si>
  <si>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</si>
  <si>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</si>
  <si>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</si>
  <si>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</si>
  <si>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</si>
  <si>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</si>
  <si>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</si>
  <si>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</si>
  <si>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</si>
  <si>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</si>
  <si>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</si>
  <si>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</si>
  <si>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</si>
  <si>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</si>
  <si>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</si>
  <si>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</si>
  <si>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</si>
  <si>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</si>
  <si>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</si>
  <si>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</si>
  <si>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</si>
  <si>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</si>
  <si>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</si>
  <si>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</si>
  <si>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</si>
  <si>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</si>
  <si>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</si>
  <si>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</si>
  <si>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</si>
  <si>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</si>
  <si>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</si>
  <si>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</si>
  <si>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</si>
  <si>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</si>
  <si>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</si>
  <si>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</si>
  <si>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</si>
  <si>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</si>
  <si>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</si>
  <si>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</si>
  <si>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</si>
  <si>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</si>
  <si>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</si>
  <si>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</si>
  <si>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</si>
  <si>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</si>
  <si>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</si>
  <si>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</si>
  <si>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</si>
  <si>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</si>
  <si>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</si>
  <si>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</si>
  <si>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</si>
  <si>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</si>
  <si>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</si>
  <si>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</si>
  <si>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</si>
  <si>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</si>
  <si>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</si>
  <si>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</si>
  <si>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</si>
  <si>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</si>
  <si>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</si>
  <si>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</si>
  <si>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</si>
  <si>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</si>
  <si>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</si>
  <si>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</si>
  <si>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</si>
  <si>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</si>
  <si>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</si>
  <si>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</si>
  <si>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</si>
  <si>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</si>
  <si>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</si>
  <si>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</si>
  <si>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</si>
  <si>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</si>
  <si>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</si>
  <si>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</si>
  <si>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</si>
  <si>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</si>
  <si>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</si>
  <si>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</si>
  <si>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Dones</t>
  </si>
  <si>
    <t>Homes</t>
  </si>
  <si>
    <t>Famílies professionals</t>
  </si>
  <si>
    <t>Privats</t>
  </si>
  <si>
    <t xml:space="preserve">Total </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</si>
  <si>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</si>
  <si>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</si>
  <si>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</si>
  <si>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</si>
  <si>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</si>
  <si>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</si>
  <si>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</si>
  <si>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</si>
  <si>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</si>
  <si>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</si>
  <si>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</si>
  <si>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</si>
  <si>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</si>
  <si>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</si>
  <si>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</si>
  <si>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</si>
  <si>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</si>
  <si>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</si>
  <si>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</si>
  <si>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</si>
  <si>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</si>
  <si>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</si>
  <si>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</si>
  <si>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</si>
  <si>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</si>
  <si>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</si>
  <si>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</si>
  <si>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</si>
  <si>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</si>
  <si>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</si>
  <si>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</si>
  <si>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</si>
  <si>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</si>
  <si>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</si>
  <si>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</si>
  <si>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</si>
  <si>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</si>
  <si>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</si>
  <si>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</si>
  <si>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</si>
  <si>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</si>
  <si>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</si>
  <si>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</si>
  <si>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</si>
  <si>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</si>
  <si>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</si>
  <si>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</si>
  <si>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</si>
  <si>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</si>
  <si>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</si>
  <si>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</si>
  <si>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</si>
  <si>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</si>
  <si>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</si>
  <si>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</si>
  <si>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</si>
  <si>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</si>
  <si>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</si>
  <si>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</si>
  <si>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</si>
  <si>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</si>
  <si>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</si>
  <si>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</si>
  <si>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</si>
  <si>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</si>
  <si>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</si>
  <si>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</si>
  <si>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</si>
  <si>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</si>
  <si>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</si>
  <si>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1.3.1 Evolució de la matriculació d'FP inicial segons la distribució territorial. Curs 2016-2017</t>
  </si>
  <si>
    <t>Font: elaboració pròpia a partir de les dades del Departament d'Ensenyament de la Generalitat de Catalunya.</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</si>
  <si>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</si>
  <si>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 Montgat</t>
  </si>
  <si>
    <t>1.3.2. Matriculació segons el municipi i el cicle formatiu. Curs 2016-2017</t>
  </si>
  <si>
    <t>1.3.3. Distribució de la matriculació segons la titularitat i el cicle formatiu. Curs 2016-2017</t>
  </si>
  <si>
    <t>1.3.6.Distribució de la matriculació per edat i cicle formatiu. Curs 2016-2017</t>
  </si>
  <si>
    <t>1.3.5.Distribució de la matriculació per sexe i cicle formatiu. Curs 2016-2017</t>
  </si>
  <si>
    <t>1.3.8. Distribució de la matriculació per any acadèmic i cicle formatiu. Curs 2016-2017</t>
  </si>
  <si>
    <t>1.3.9. Matriculació per família professional i titularitat. Curs 2016-2017</t>
  </si>
  <si>
    <t xml:space="preserve">L'evolució de la matriculació en termes generals és positiva perquè indistintament de l'àmbit territorial o el cicle formatiu hi ha més persones q ue cursen aquests estudis des del curs 2004-2005.
Ara bé, els creixements no han estat homogenis. L'evolució de la matriculació en els CFGM s'ha incrementat en un 50% en aquests darrers tretze cursos, mentre que els CFGS ho han fet en un 62%. Cal esmentar que la ciutat de Barcelona presenta un major nombre de matriculats en un CFGS que en un CFGM.
En aquest darrer any s’ha produït un alentiment del creixement del nombre d’alumnats en FP inicial de règim general. Tres possibles causes indirectes d’aquests lleuger descens poden ser: la primera al fet demogràfica -la reducció del nombre de joves d’aquesta generació-; la segona, la disminució o el tancament dels cicles LOGSE que en els darrers anys s’han anat substituint amb els de LOE. I, finalment, la tercera, no més important, la conjuntura de recuperació econòmica ja que la possibilitat d’entrar al mercat de treball pot persuadir al jovent de continuar la seva trajectòria formativa. 
És important dir que la causa més directe és el fet que en aquest curs 2016-2017 s’incrementa el preu de la matriculació dels estudis d’FP i fa que se’n ressenteixi la seva matriculació, tal com ja va passar amb els estudis universitaris. Tot i que el descens no es significatiu, l’increment del cost de la formació és una clara barrera per a l’equitat i l’accés als estudis. Aquesta disminució s’observa tant en la matriculació dels CFGM com dels CFGS. Caldrà esperar a la matriculació d’aquest proper curs 2017-2018 per observar quina forma pren aquesta tendència.
</t>
  </si>
  <si>
    <t>El mapa ens mostra els municipis amb més nombre de matriculats i els municipis que no tenen matriculació perquè no hi ha oferta. Barcelona és la ciutat amb més matriculació i la segueixen Badalona, Cornellà de Llobregat, el Prat de Llobregat, L'hospitalet, Sant Boi de Llobregat i Santa Coloma de Gramanet. El volum de persones matriculades en aquests municipis depen directament de l'oferta de cicles que hi ha en cada un dels municipis el qual està directament vinculat al factor demogràfic, i per tant al nombre d'habitants joves. 
Els municipis que estan en blanc són els que no tenen oferta d'FP inicial. Aquests són els següents:</t>
  </si>
  <si>
    <t>En termes de la titularitat del cicle la distribució de la matriculació presenta un comportament diferenciat per la ciutat de Barcelona i la resta de l'AMB. Mentres que a la resta de l'AMB tres de cada quatre persones es matricula en un cicle de titularitat pública  a la ciutat de Barcelona només ho fan dues. És aquí on trobem un major percentatge de persones que es matricula a un cicle de titularitat privada.
El pes de la concertada també és major a la ciutat de Barcelona que a la resta de l'AMB i per cicle formatiu lleugerament superior en els CFGS que en els CFGM, contrari a la resta de municipis de l'AMB.</t>
  </si>
  <si>
    <t>1.3.4. Evolució de la matriculació pública la ciutat de Barcelona. Curs 2003-2004/2016-2017</t>
  </si>
  <si>
    <t>Barcelona presenta uns nivells de matriculació pública significativament inferior que la resta de municipis de l'AMB. Si observem les dades en termes d'evolució apreciem que el pes de la matriculació pública està disminuint. El punt àlgid va ser al curs 2012-2013 i en els cursos posteriors el pes relatiu torna a disminuir en pro de la privada. Aquest curs 2016-2017 presenta els mateixos nivells que al curs 2005-2006.</t>
  </si>
  <si>
    <r>
      <t>Comentari:</t>
    </r>
    <r>
      <rPr>
        <sz val="14"/>
        <color theme="5" tint="-0.249977111117893"/>
        <rFont val="Calibri"/>
        <family val="2"/>
        <scheme val="minor"/>
      </rPr>
      <t xml:space="preserve">
</t>
    </r>
    <r>
      <rPr>
        <sz val="14"/>
        <color theme="1"/>
        <rFont val="Calibri"/>
        <family val="2"/>
        <scheme val="minor"/>
      </rPr>
      <t xml:space="preserve">No hi ha diferències significiatives pel que fa al sexe de l'alummnat d'FP inicial. Tant en termes territorials com de cicle formatiu s'observa una distribució força homogènia tot i que en tots tres àmbits territorals els homes superen lleugerament la meitat de l'alumnat. A la ciutat de Barcelona és on s'observa més aquest decalatge de gènere.  </t>
    </r>
  </si>
  <si>
    <t>Àmbit</t>
  </si>
  <si>
    <t>30 i +</t>
  </si>
  <si>
    <t>Barcelona</t>
  </si>
  <si>
    <t>Resta AMB</t>
  </si>
  <si>
    <t>AMB</t>
  </si>
  <si>
    <t>16 anys</t>
  </si>
  <si>
    <t>17 anys</t>
  </si>
  <si>
    <t>18 anys</t>
  </si>
  <si>
    <t xml:space="preserve">19 anys </t>
  </si>
  <si>
    <t>20-24 anys</t>
  </si>
  <si>
    <t>25-29 anys</t>
  </si>
  <si>
    <r>
      <t xml:space="preserve">Comentari:
</t>
    </r>
    <r>
      <rPr>
        <sz val="14"/>
        <color theme="1"/>
        <rFont val="Calibri"/>
        <family val="2"/>
        <scheme val="minor"/>
      </rPr>
      <t xml:space="preserve">En termes d'edat apreciem les persones menors de 20 anys cursen més un CFGM i les de 20 i més un CFGS. Aquesta tendència és d'esperar perquè l'edat és un condicionant a l'hora d'accedir a un cicle o un altre. 
Una dada que és interessant de destacar és el 10% de les persones que estudia un cicle superior a la ciutat de Barcelona. Aquesta dada pot ser un indicador de l'augment de la diversitat de l'alumnat i, alhora, del paper que té la formació al llarg de la vida on les persones segons el seu moment vital.  </t>
    </r>
  </si>
  <si>
    <t>1.3.7. Pes de les persones amb nacionalitat estrangera matriculades  segons el cicle formatiu. Curs 2016-2017</t>
  </si>
  <si>
    <r>
      <t xml:space="preserve">Comentari:
</t>
    </r>
    <r>
      <rPr>
        <sz val="14"/>
        <color theme="1"/>
        <rFont val="Calibri"/>
        <family val="2"/>
        <scheme val="minor"/>
      </rPr>
      <t>En termes de la nacionalitat de l'alumnat apreciem que aquests estan més representants a la resta de l'AMB que a Barcelona. Si creuem les dades segons la titularitat del cicle formatiu apreciem que les personesamb nacionalitat estrangera estan més present en els cicles públics que ens els privats. Tal com s'ha observat a la taula 1.3.3. la matriculació pública és superior a la resta de l'AMB i per tant, hi trobem una major presència de persones amb nacionalitat estrangera. 
Per cicles formatius no s'hi observa diferències importants.</t>
    </r>
  </si>
  <si>
    <r>
      <t xml:space="preserve">Comentari:
</t>
    </r>
    <r>
      <rPr>
        <sz val="14"/>
        <color theme="1"/>
        <rFont val="Calibri"/>
        <family val="2"/>
        <scheme val="minor"/>
      </rPr>
      <t>A nivell general no s'observen grans diferències importants. És d'esperar que al primer any hi hagi un pes relatiu lleugerament superior ja que l'alumnat entra de nou en un cicle i no és fins que el comença que no es produeix l'abandonament. Des d'aquest aquest punt de vista s'observa un menor per entre els CFGM que en els CFGS. Aquest fet s'aprecia en tots tres àmbits territorials.</t>
    </r>
  </si>
  <si>
    <t>Pública</t>
  </si>
  <si>
    <t>Concertada</t>
  </si>
  <si>
    <t>Privada</t>
  </si>
  <si>
    <t>Activitats fisicoesportives</t>
  </si>
  <si>
    <t>Administració i gestió</t>
  </si>
  <si>
    <t>Agrària</t>
  </si>
  <si>
    <t>Arts gràfiques</t>
  </si>
  <si>
    <t>Comerç i màrqueting</t>
  </si>
  <si>
    <t>Comunicació, imatge i so</t>
  </si>
  <si>
    <t>Edificació i obra civil</t>
  </si>
  <si>
    <t>Electricitat i electrònica</t>
  </si>
  <si>
    <t>Energia i aigua</t>
  </si>
  <si>
    <t>Fabricació mecànica</t>
  </si>
  <si>
    <t>Fusta, moble i suro</t>
  </si>
  <si>
    <t>Hoteleria i turisme</t>
  </si>
  <si>
    <t>Imatge i so</t>
  </si>
  <si>
    <t>Imatge personal</t>
  </si>
  <si>
    <t>Indústries alimentàries</t>
  </si>
  <si>
    <t>Informàtica i comunicacions</t>
  </si>
  <si>
    <t>Instal·lació i manteniment</t>
  </si>
  <si>
    <t>Manteniment i serveis a la producció</t>
  </si>
  <si>
    <t>Química</t>
  </si>
  <si>
    <t>Sanitat</t>
  </si>
  <si>
    <t>Seguretat i medi ambient</t>
  </si>
  <si>
    <t>Serveis socioculturals i a la comunitat</t>
  </si>
  <si>
    <t>Tèxtil, confecció i pell</t>
  </si>
  <si>
    <t>Transport i manteniment de vehicles</t>
  </si>
  <si>
    <t>Resta de l'AMB</t>
  </si>
  <si>
    <t>1.3.10. Matriculacióde CFGM per família professional i titularitat. Curs 2016-2017</t>
  </si>
  <si>
    <t>Total CFGM</t>
  </si>
  <si>
    <t>1.3.11. Matriculació de CFGS per família professional i titularitat. Curs 2016-2017</t>
  </si>
  <si>
    <t>Total CFGS</t>
  </si>
  <si>
    <r>
      <t>Les tres famílies professionals més cursades a l'AMB són</t>
    </r>
    <r>
      <rPr>
        <i/>
        <sz val="14"/>
        <color theme="1"/>
        <rFont val="Calibri"/>
        <family val="2"/>
        <scheme val="minor"/>
      </rPr>
      <t xml:space="preserve"> Santitat</t>
    </r>
    <r>
      <rPr>
        <sz val="14"/>
        <color theme="1"/>
        <rFont val="Calibri"/>
        <family val="2"/>
        <scheme val="minor"/>
      </rPr>
      <t xml:space="preserve"> (17%), </t>
    </r>
    <r>
      <rPr>
        <i/>
        <sz val="14"/>
        <color theme="1"/>
        <rFont val="Calibri"/>
        <family val="2"/>
        <scheme val="minor"/>
      </rPr>
      <t>Informàtica i comunicació</t>
    </r>
    <r>
      <rPr>
        <sz val="14"/>
        <color theme="1"/>
        <rFont val="Calibri"/>
        <family val="2"/>
        <scheme val="minor"/>
      </rPr>
      <t xml:space="preserve"> (11%) i </t>
    </r>
    <r>
      <rPr>
        <i/>
        <sz val="14"/>
        <color theme="1"/>
        <rFont val="Calibri"/>
        <family val="2"/>
        <scheme val="minor"/>
      </rPr>
      <t>Serveis socioculturals i a la comunitat</t>
    </r>
    <r>
      <rPr>
        <sz val="14"/>
        <color theme="1"/>
        <rFont val="Calibri"/>
        <family val="2"/>
        <scheme val="minor"/>
      </rPr>
      <t xml:space="preserve"> (11%). A la ciutat de Barcelona són aquestes mateixes famílies: </t>
    </r>
    <r>
      <rPr>
        <i/>
        <sz val="14"/>
        <color theme="1"/>
        <rFont val="Calibri"/>
        <family val="2"/>
        <scheme val="minor"/>
      </rPr>
      <t>Sanitat</t>
    </r>
    <r>
      <rPr>
        <sz val="14"/>
        <color theme="1"/>
        <rFont val="Calibri"/>
        <family val="2"/>
        <scheme val="minor"/>
      </rPr>
      <t xml:space="preserve">(16%), </t>
    </r>
    <r>
      <rPr>
        <i/>
        <sz val="14"/>
        <color theme="1"/>
        <rFont val="Calibri"/>
        <family val="2"/>
        <scheme val="minor"/>
      </rPr>
      <t>Serveis sociocultural i a la comunitat</t>
    </r>
    <r>
      <rPr>
        <sz val="14"/>
        <color theme="1"/>
        <rFont val="Calibri"/>
        <family val="2"/>
        <scheme val="minor"/>
      </rPr>
      <t xml:space="preserve"> (11%) i </t>
    </r>
    <r>
      <rPr>
        <i/>
        <sz val="14"/>
        <color theme="1"/>
        <rFont val="Calibri"/>
        <family val="2"/>
        <scheme val="minor"/>
      </rPr>
      <t>Informàtica i comunicació</t>
    </r>
    <r>
      <rPr>
        <sz val="14"/>
        <color theme="1"/>
        <rFont val="Calibri"/>
        <family val="2"/>
        <scheme val="minor"/>
      </rPr>
      <t xml:space="preserve"> (11%). A la resta de l'AMB també són les mateixes especialitat:</t>
    </r>
    <r>
      <rPr>
        <i/>
        <sz val="14"/>
        <color theme="1"/>
        <rFont val="Calibri"/>
        <family val="2"/>
        <scheme val="minor"/>
      </rPr>
      <t xml:space="preserve"> Sanitat</t>
    </r>
    <r>
      <rPr>
        <sz val="14"/>
        <color theme="1"/>
        <rFont val="Calibri"/>
        <family val="2"/>
        <scheme val="minor"/>
      </rPr>
      <t xml:space="preserve"> (18%), seguida de la d</t>
    </r>
    <r>
      <rPr>
        <i/>
        <sz val="14"/>
        <color theme="1"/>
        <rFont val="Calibri"/>
        <family val="2"/>
        <scheme val="minor"/>
      </rPr>
      <t>'Informàtica i comunicació</t>
    </r>
    <r>
      <rPr>
        <sz val="14"/>
        <color theme="1"/>
        <rFont val="Calibri"/>
        <family val="2"/>
        <scheme val="minor"/>
      </rPr>
      <t xml:space="preserve"> (14%) i, finalment, la de</t>
    </r>
    <r>
      <rPr>
        <i/>
        <sz val="14"/>
        <color theme="1"/>
        <rFont val="Calibri"/>
        <family val="2"/>
        <scheme val="minor"/>
      </rPr>
      <t xml:space="preserve"> Serveis sociocultural i a la comunitat</t>
    </r>
    <r>
      <rPr>
        <sz val="14"/>
        <color theme="1"/>
        <rFont val="Calibri"/>
        <family val="2"/>
        <scheme val="minor"/>
      </rPr>
      <t xml:space="preserve"> (13%).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Energia i aigua</t>
    </r>
    <r>
      <rPr>
        <sz val="14"/>
        <color theme="1"/>
        <rFont val="Calibri"/>
        <family val="2"/>
        <scheme val="minor"/>
      </rPr>
      <t xml:space="preserve"> i </t>
    </r>
    <r>
      <rPr>
        <i/>
        <sz val="14"/>
        <color theme="1"/>
        <rFont val="Calibri"/>
        <family val="2"/>
        <scheme val="minor"/>
      </rPr>
      <t xml:space="preserve">Seguretat i medi ambient.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També, cal esmentar que les especialitats vinculades als oficis tradicionals tenen un volum baix de matriculació.
Des del punt de vista de la titularitat del cicle formatiu observem que 11 de les famílies professionals ofertades a la resta l'AMB el pes de la pública és major del 75%,  a Barcelona ciutat només 7 famílies professionals. Les que tenen un baix nivell de cobertura de la pública són: </t>
    </r>
    <r>
      <rPr>
        <i/>
        <sz val="14"/>
        <color theme="1"/>
        <rFont val="Calibri"/>
        <family val="2"/>
        <scheme val="minor"/>
      </rPr>
      <t xml:space="preserve">Activitats físicoesportives, Comerç i màrqueting, Energia i aigua, Hotel3leria i turisme, Imatge i so </t>
    </r>
    <r>
      <rPr>
        <sz val="14"/>
        <color theme="1"/>
        <rFont val="Calibri"/>
        <family val="2"/>
        <scheme val="minor"/>
      </rPr>
      <t xml:space="preserve">i </t>
    </r>
    <r>
      <rPr>
        <i/>
        <sz val="14"/>
        <color theme="1"/>
        <rFont val="Calibri"/>
        <family val="2"/>
        <scheme val="minor"/>
      </rPr>
      <t>Transport i manteniment.</t>
    </r>
    <r>
      <rPr>
        <sz val="14"/>
        <color theme="1"/>
        <rFont val="Calibri"/>
        <family val="2"/>
        <scheme val="minor"/>
      </rPr>
      <t xml:space="preserve"> Totes elles no superen el 50% del pes respecte la matriculació total. </t>
    </r>
  </si>
  <si>
    <r>
      <t>En tots tres àmbits territorials les famílies més cursades en els CFGM són:</t>
    </r>
    <r>
      <rPr>
        <i/>
        <sz val="14"/>
        <color theme="1"/>
        <rFont val="Calibri"/>
        <family val="2"/>
        <scheme val="minor"/>
      </rPr>
      <t xml:space="preserve"> Santitat</t>
    </r>
    <r>
      <rPr>
        <sz val="14"/>
        <color theme="1"/>
        <rFont val="Calibri"/>
        <family val="2"/>
        <scheme val="minor"/>
      </rPr>
      <t xml:space="preserve">, </t>
    </r>
    <r>
      <rPr>
        <i/>
        <sz val="14"/>
        <color theme="1"/>
        <rFont val="Calibri"/>
        <family val="2"/>
        <scheme val="minor"/>
      </rPr>
      <t>Informàtica i comunicació</t>
    </r>
    <r>
      <rPr>
        <sz val="14"/>
        <color theme="1"/>
        <rFont val="Calibri"/>
        <family val="2"/>
        <scheme val="minor"/>
      </rPr>
      <t xml:space="preserve"> (11%) i </t>
    </r>
    <r>
      <rPr>
        <i/>
        <sz val="14"/>
        <color theme="1"/>
        <rFont val="Calibri"/>
        <family val="2"/>
        <scheme val="minor"/>
      </rPr>
      <t xml:space="preserve">Administració i gestió </t>
    </r>
    <r>
      <rPr>
        <sz val="14"/>
        <color theme="1"/>
        <rFont val="Calibri"/>
        <family val="2"/>
        <scheme val="minor"/>
      </rPr>
      <t>i</t>
    </r>
    <r>
      <rPr>
        <i/>
        <sz val="14"/>
        <color theme="1"/>
        <rFont val="Calibri"/>
        <family val="2"/>
        <scheme val="minor"/>
      </rPr>
      <t xml:space="preserve"> Transport i manteniment</t>
    </r>
    <r>
      <rPr>
        <sz val="14"/>
        <color theme="1"/>
        <rFont val="Calibri"/>
        <family val="2"/>
        <scheme val="minor"/>
      </rPr>
      <t>.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Edificació i obra civil</t>
    </r>
    <r>
      <rPr>
        <sz val="14"/>
        <color theme="1"/>
        <rFont val="Calibri"/>
        <family val="2"/>
        <scheme val="minor"/>
      </rPr>
      <t xml:space="preserve"> i </t>
    </r>
    <r>
      <rPr>
        <i/>
        <sz val="14"/>
        <color theme="1"/>
        <rFont val="Calibri"/>
        <family val="2"/>
        <scheme val="minor"/>
      </rPr>
      <t xml:space="preserve">Tèxtil, confecció i pell.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Les dades de matriculació pública en els CFGM mostren que hi ha 4 famílies professionals on la matricualció és al 100% pública: Edificació i obra civil, Fusta, moble i suro, Química i Tèxtil, confecció i pell. En quant a les que presenten un pes relatiu inferior, i per tant, amb una major presència de la concertada o la priva són: </t>
    </r>
    <r>
      <rPr>
        <i/>
        <sz val="14"/>
        <color theme="1"/>
        <rFont val="Calibri"/>
        <family val="2"/>
        <scheme val="minor"/>
      </rPr>
      <t xml:space="preserve">Activitats físicoesportives, Arts gràfiques, Hoteleria i Turisme i Imatge i so. </t>
    </r>
    <r>
      <rPr>
        <sz val="14"/>
        <color theme="1"/>
        <rFont val="Calibri"/>
        <family val="2"/>
        <scheme val="minor"/>
      </rPr>
      <t>Aquestes no superen el 50% del pes respecte el total de la matriculació.</t>
    </r>
  </si>
  <si>
    <r>
      <t>Les tres famílies professionals més cursades a l'AMB són</t>
    </r>
    <r>
      <rPr>
        <i/>
        <sz val="14"/>
        <color theme="1"/>
        <rFont val="Calibri"/>
        <family val="2"/>
        <scheme val="minor"/>
      </rPr>
      <t xml:space="preserve"> Santitat</t>
    </r>
    <r>
      <rPr>
        <sz val="14"/>
        <color theme="1"/>
        <rFont val="Calibri"/>
        <family val="2"/>
        <scheme val="minor"/>
      </rPr>
      <t xml:space="preserve">, </t>
    </r>
    <r>
      <rPr>
        <i/>
        <sz val="14"/>
        <color theme="1"/>
        <rFont val="Calibri"/>
        <family val="2"/>
        <scheme val="minor"/>
      </rPr>
      <t>Informàtica i comunicació</t>
    </r>
    <r>
      <rPr>
        <sz val="14"/>
        <color theme="1"/>
        <rFont val="Calibri"/>
        <family val="2"/>
        <scheme val="minor"/>
      </rPr>
      <t xml:space="preserve"> i </t>
    </r>
    <r>
      <rPr>
        <i/>
        <sz val="14"/>
        <color theme="1"/>
        <rFont val="Calibri"/>
        <family val="2"/>
        <scheme val="minor"/>
      </rPr>
      <t>Serveis socioculturals i a la comunitat</t>
    </r>
    <r>
      <rPr>
        <sz val="14"/>
        <color theme="1"/>
        <rFont val="Calibri"/>
        <family val="2"/>
        <scheme val="minor"/>
      </rPr>
      <t xml:space="preserve">. A la ciutat de Barcelona són aquestes mateixes famílies: </t>
    </r>
    <r>
      <rPr>
        <i/>
        <sz val="14"/>
        <color theme="1"/>
        <rFont val="Calibri"/>
        <family val="2"/>
        <scheme val="minor"/>
      </rPr>
      <t>Sanitat</t>
    </r>
    <r>
      <rPr>
        <sz val="14"/>
        <color theme="1"/>
        <rFont val="Calibri"/>
        <family val="2"/>
        <scheme val="minor"/>
      </rPr>
      <t xml:space="preserve">(16%), </t>
    </r>
    <r>
      <rPr>
        <i/>
        <sz val="14"/>
        <color theme="1"/>
        <rFont val="Calibri"/>
        <family val="2"/>
        <scheme val="minor"/>
      </rPr>
      <t>Serveis sociocultural i a la comunitat</t>
    </r>
    <r>
      <rPr>
        <sz val="14"/>
        <color theme="1"/>
        <rFont val="Calibri"/>
        <family val="2"/>
        <scheme val="minor"/>
      </rPr>
      <t xml:space="preserve"> (11%) i </t>
    </r>
    <r>
      <rPr>
        <i/>
        <sz val="14"/>
        <color theme="1"/>
        <rFont val="Calibri"/>
        <family val="2"/>
        <scheme val="minor"/>
      </rPr>
      <t>Informàtica i comunicació</t>
    </r>
    <r>
      <rPr>
        <sz val="14"/>
        <color theme="1"/>
        <rFont val="Calibri"/>
        <family val="2"/>
        <scheme val="minor"/>
      </rPr>
      <t xml:space="preserve"> (11%). A la resta de l'AMB també són les mateixes especialitat:</t>
    </r>
    <r>
      <rPr>
        <i/>
        <sz val="14"/>
        <color theme="1"/>
        <rFont val="Calibri"/>
        <family val="2"/>
        <scheme val="minor"/>
      </rPr>
      <t xml:space="preserve"> Sanitat</t>
    </r>
    <r>
      <rPr>
        <sz val="14"/>
        <color theme="1"/>
        <rFont val="Calibri"/>
        <family val="2"/>
        <scheme val="minor"/>
      </rPr>
      <t xml:space="preserve"> (18%), seguida de la d</t>
    </r>
    <r>
      <rPr>
        <i/>
        <sz val="14"/>
        <color theme="1"/>
        <rFont val="Calibri"/>
        <family val="2"/>
        <scheme val="minor"/>
      </rPr>
      <t>'Informàtica i comunicació</t>
    </r>
    <r>
      <rPr>
        <sz val="14"/>
        <color theme="1"/>
        <rFont val="Calibri"/>
        <family val="2"/>
        <scheme val="minor"/>
      </rPr>
      <t xml:space="preserve"> (14%) i, finalment, la de</t>
    </r>
    <r>
      <rPr>
        <i/>
        <sz val="14"/>
        <color theme="1"/>
        <rFont val="Calibri"/>
        <family val="2"/>
        <scheme val="minor"/>
      </rPr>
      <t xml:space="preserve"> Serveis sociocultural i a la comunitat</t>
    </r>
    <r>
      <rPr>
        <sz val="14"/>
        <color theme="1"/>
        <rFont val="Calibri"/>
        <family val="2"/>
        <scheme val="minor"/>
      </rPr>
      <t xml:space="preserve"> (13%). 
Per contra, les famílies professionals amb menys matriculació són:</t>
    </r>
    <r>
      <rPr>
        <i/>
        <sz val="14"/>
        <color theme="1"/>
        <rFont val="Calibri"/>
        <family val="2"/>
        <scheme val="minor"/>
      </rPr>
      <t xml:space="preserve"> Fusta, moble i suro</t>
    </r>
    <r>
      <rPr>
        <sz val="14"/>
        <color theme="1"/>
        <rFont val="Calibri"/>
        <family val="2"/>
        <scheme val="minor"/>
      </rPr>
      <t xml:space="preserve">, </t>
    </r>
    <r>
      <rPr>
        <i/>
        <sz val="14"/>
        <color theme="1"/>
        <rFont val="Calibri"/>
        <family val="2"/>
        <scheme val="minor"/>
      </rPr>
      <t>Indústries alimentàries, Agrària</t>
    </r>
    <r>
      <rPr>
        <sz val="14"/>
        <color theme="1"/>
        <rFont val="Calibri"/>
        <family val="2"/>
        <scheme val="minor"/>
      </rPr>
      <t xml:space="preserve"> i </t>
    </r>
    <r>
      <rPr>
        <i/>
        <sz val="14"/>
        <color theme="1"/>
        <rFont val="Calibri"/>
        <family val="2"/>
        <scheme val="minor"/>
      </rPr>
      <t xml:space="preserve">Seguretat i medi ambient. </t>
    </r>
    <r>
      <rPr>
        <sz val="14"/>
        <color theme="1"/>
        <rFont val="Calibri"/>
        <family val="2"/>
        <scheme val="minor"/>
      </rPr>
      <t>Cap d'aquestes representen més de l'1% a l'AMB. 
Si observem les famílies professionals vinculades a sectors de producció i d'alt valor afegit cal esmentar que aquestes tampoc tenen un pes rellevant en el volum general de l'AMB. Les especialitats d'</t>
    </r>
    <r>
      <rPr>
        <i/>
        <sz val="14"/>
        <color theme="1"/>
        <rFont val="Calibri"/>
        <family val="2"/>
        <scheme val="minor"/>
      </rPr>
      <t xml:space="preserve">Electricitat i electrònica, Fabricació mecànica, Indústries alimentàries, Química </t>
    </r>
    <r>
      <rPr>
        <sz val="14"/>
        <color theme="1"/>
        <rFont val="Calibri"/>
        <family val="2"/>
        <scheme val="minor"/>
      </rPr>
      <t>o</t>
    </r>
    <r>
      <rPr>
        <i/>
        <sz val="14"/>
        <color theme="1"/>
        <rFont val="Calibri"/>
        <family val="2"/>
        <scheme val="minor"/>
      </rPr>
      <t xml:space="preserve"> Instal·lació i manteniment</t>
    </r>
    <r>
      <rPr>
        <sz val="14"/>
        <color theme="1"/>
        <rFont val="Calibri"/>
        <family val="2"/>
        <scheme val="minor"/>
      </rPr>
      <t xml:space="preserve"> no superen el 5% del seu pes respecte el total de la matriculació. 
A l'AMB pel que fa la matriculació pública per família professional apreciem que en 5 especiliats de grau superior la matriculació és totalment pública. En canvi, n'hi ha 7 on l'oferta privada i concertada supera a la pública. Destaca la fa´milia d'</t>
    </r>
    <r>
      <rPr>
        <i/>
        <sz val="14"/>
        <color theme="1"/>
        <rFont val="Calibri"/>
        <family val="2"/>
        <scheme val="minor"/>
      </rPr>
      <t>Activitats físicoesportives i energia i aigua</t>
    </r>
    <r>
      <rPr>
        <sz val="14"/>
        <color theme="1"/>
        <rFont val="Calibri"/>
        <family val="2"/>
        <scheme val="minor"/>
      </rPr>
      <t xml:space="preserve"> amb menys del 40% de la matriculació.</t>
    </r>
  </si>
  <si>
    <t>1.3.13. Pes de la matriculació en la modalitat dual per família professional. Curs 2016-2017</t>
  </si>
  <si>
    <t>1.3.12. Matriculació en la modalitat dual per família professional. Curs 2016-2017</t>
  </si>
  <si>
    <t>Família professional</t>
  </si>
  <si>
    <t>Pes dual Barcelona</t>
  </si>
  <si>
    <t>Pes dual AMB</t>
  </si>
  <si>
    <t>Pes dual Resta de l'AMB</t>
  </si>
  <si>
    <r>
      <rPr>
        <b/>
        <sz val="14"/>
        <color theme="5" tint="-0.249977111117893"/>
        <rFont val="Calibri"/>
        <family val="2"/>
        <scheme val="minor"/>
      </rPr>
      <t xml:space="preserve">Comentari: </t>
    </r>
    <r>
      <rPr>
        <sz val="14"/>
        <color theme="1"/>
        <rFont val="Calibri"/>
        <family val="2"/>
        <scheme val="minor"/>
      </rPr>
      <t xml:space="preserve">
</t>
    </r>
  </si>
  <si>
    <r>
      <t>En aquesta taula es presenta el pes relatius de la matriculació en la modalitat dual sobre el total de la matriculació de cada una de les famílies professional indistintament del cicle formatiu. És a dir, el total de persones que cursen dual a Barcelona, resta de l'AMB o AMB peltotal d'estudiants de la mateixa família professional i àmbit territorial.
Tal com es pot observar a la taula la família amb més alumnat d'FP dual a l'AMB és la d'</t>
    </r>
    <r>
      <rPr>
        <i/>
        <sz val="14"/>
        <color theme="1"/>
        <rFont val="Calibri"/>
        <family val="2"/>
        <scheme val="minor"/>
      </rPr>
      <t>Instal·lacions i manteniment</t>
    </r>
    <r>
      <rPr>
        <sz val="14"/>
        <color theme="1"/>
        <rFont val="Calibri"/>
        <family val="2"/>
        <scheme val="minor"/>
      </rPr>
      <t xml:space="preserve"> seguida de la de</t>
    </r>
    <r>
      <rPr>
        <i/>
        <sz val="14"/>
        <color theme="1"/>
        <rFont val="Calibri"/>
        <family val="2"/>
        <scheme val="minor"/>
      </rPr>
      <t xml:space="preserve"> Fabrifació mecànica i Administració i gestió. </t>
    </r>
    <r>
      <rPr>
        <sz val="14"/>
        <color theme="1"/>
        <rFont val="Calibri"/>
        <family val="2"/>
        <scheme val="minor"/>
      </rPr>
      <t xml:space="preserve">El 17%, el 12% i l'11% respectivament de l'alumnat de cada especilitat fa les pràctiques amb la modalitat dual.Imatge personal i Imatge i so són les dues fasmílies amb menys alumnat dual. </t>
    </r>
    <r>
      <rPr>
        <i/>
        <sz val="14"/>
        <color theme="1"/>
        <rFont val="Calibri"/>
        <family val="2"/>
        <scheme val="minor"/>
      </rPr>
      <t xml:space="preserve">
</t>
    </r>
    <r>
      <rPr>
        <sz val="14"/>
        <color theme="1"/>
        <rFont val="Calibri"/>
        <family val="2"/>
        <scheme val="minor"/>
      </rPr>
      <t xml:space="preserve">Pel que fa pel conjunt de l'AMB el 6% de les persones matriculades a un CFGM o un CFGS fa aquesta formació en alternança. </t>
    </r>
    <r>
      <rPr>
        <i/>
        <sz val="14"/>
        <color theme="1"/>
        <rFont val="Calibri"/>
        <family val="2"/>
        <scheme val="minor"/>
      </rPr>
      <t xml:space="preserve">
</t>
    </r>
  </si>
  <si>
    <t>Del total la participació de l'alumnat en l'FP inicial modalitat dual la família d'Administració i gestió i la de Serveis socioculturals i a la comunitat són les dues més representades respecte el total. Per àmbit territorial destaca el desplegament d'aquesta modalitat a la resta de l'AMB en les especialitats de sanitat i Instal·lacions i maneteniment i per la ciutat de Barcelona la de Serveis socioculturals i a la comunitat i Transport i manteniment de vehicles.</t>
  </si>
  <si>
    <t>n.o.</t>
  </si>
  <si>
    <t>n.o. = no hi ha oferta de cicle</t>
  </si>
  <si>
    <t>1.3.14. Matriculació d'FP inicial a distància. Curs 2016-2017</t>
  </si>
  <si>
    <t>La formació a distància està guanyant terreny perquè s'adapta a les necessitats de les persones i en qualsevol moment vital.
Al curs 2016-2017 la matriculació formació d'FP inicial a distància ha estat de 16.326 persones. Els municipis que disposen de seu són: Cornellà de Llobregat, Esplugues de Llobregat, L'Hospitatalet de Llobregat, Sant Adrià de Besòs, santa Coloma de Gramanet i Badalona. 
a Barcelnoa aquesta modalitat és majoritàriament pública, representa el 77%. A la resta de l'AMB no hi ha oferta pública.</t>
  </si>
  <si>
    <t>La formació a distància està guanyant terreny entre les dones que es matriculen més a aquesta modalitat: el 61% són dones davant del 39% d'homes. Aquesta distribució s'observa en tots tres àmbits territorials.</t>
  </si>
  <si>
    <t>1.3.15. Matriculació d'FP inicial a distància per sexe. Curs 2016-2017</t>
  </si>
  <si>
    <t>Activitats físicoesportives</t>
  </si>
  <si>
    <t>emergències i protecció civil</t>
  </si>
  <si>
    <t>Informàtica i comunicació</t>
  </si>
  <si>
    <t>Font: elaboració pròpia a partir de les dades del Departament d'Ensenyament de la Generalitat de Catalunya</t>
  </si>
  <si>
    <r>
      <t xml:space="preserve">Bona part de la formació professional a distància es gestiona a la ciutat de Barcelona, el 96% del total de l'AMB. </t>
    </r>
    <r>
      <rPr>
        <i/>
        <sz val="14"/>
        <color theme="1"/>
        <rFont val="Calibri"/>
        <family val="2"/>
        <scheme val="minor"/>
      </rPr>
      <t>Administració i gestió, Informàtica i comunicació, Sanitat i Serveis socioculturals i a la comunitat</t>
    </r>
    <r>
      <rPr>
        <sz val="14"/>
        <color theme="1"/>
        <rFont val="Calibri"/>
        <family val="2"/>
        <scheme val="minor"/>
      </rPr>
      <t xml:space="preserve"> són les famílies més cursades. En el casde la rest de l'AMB també destaca la d'</t>
    </r>
    <r>
      <rPr>
        <i/>
        <sz val="14"/>
        <color theme="1"/>
        <rFont val="Calibri"/>
        <family val="2"/>
        <scheme val="minor"/>
      </rPr>
      <t>Imatge i so</t>
    </r>
    <r>
      <rPr>
        <sz val="14"/>
        <color theme="1"/>
        <rFont val="Calibri"/>
        <family val="2"/>
        <scheme val="minor"/>
      </rPr>
      <t xml:space="preserve">. </t>
    </r>
  </si>
  <si>
    <t>Contractació laboral anual (2017) per nivell instructiu i municipi</t>
  </si>
  <si>
    <t>Municipi</t>
  </si>
  <si>
    <t>Primaria o inf.</t>
  </si>
  <si>
    <t>ESO i Batx</t>
  </si>
  <si>
    <t>Universitat</t>
  </si>
  <si>
    <t>Badalona</t>
  </si>
  <si>
    <t>Badia del Vallès</t>
  </si>
  <si>
    <t>Barberà del Vallès</t>
  </si>
  <si>
    <t>Begues</t>
  </si>
  <si>
    <t>Castellbisbal</t>
  </si>
  <si>
    <t>Castelldefels</t>
  </si>
  <si>
    <t>Cerdanyola del Vallès</t>
  </si>
  <si>
    <t>Cervelló</t>
  </si>
  <si>
    <t>Corbera de Llobregat</t>
  </si>
  <si>
    <t>Cornellà de Llobregat</t>
  </si>
  <si>
    <t>El Papiol</t>
  </si>
  <si>
    <t>El Prat de Llobregat</t>
  </si>
  <si>
    <t>Esplugues de Llobregat</t>
  </si>
  <si>
    <t>Gavà</t>
  </si>
  <si>
    <t>La Palma de Cervelló</t>
  </si>
  <si>
    <t>L'Hospitalet de Llobregat</t>
  </si>
  <si>
    <t>Molins de Rei</t>
  </si>
  <si>
    <t>Montcada i Reixac</t>
  </si>
  <si>
    <t>Montgat</t>
  </si>
  <si>
    <t>Pallejà</t>
  </si>
  <si>
    <t>Ripollet</t>
  </si>
  <si>
    <t>Sant Adrià de Besòs</t>
  </si>
  <si>
    <t>Sant Andreu de la Barca</t>
  </si>
  <si>
    <t>Sant Boi de Llobregat</t>
  </si>
  <si>
    <t>Sant Climent de Llobregat</t>
  </si>
  <si>
    <t>Sant Cugat del Vallès</t>
  </si>
  <si>
    <t>Sant Feliu de Llobregat</t>
  </si>
  <si>
    <t>Sant Joan Despí</t>
  </si>
  <si>
    <t>Sant Just Desvern</t>
  </si>
  <si>
    <t>Sant Vicenç dels Horts</t>
  </si>
  <si>
    <t>Santa Coloma de Cervelló</t>
  </si>
  <si>
    <t>Santa Coloma de Gramenet</t>
  </si>
  <si>
    <t>Tiana</t>
  </si>
  <si>
    <t>Torrelles de Llobregat</t>
  </si>
  <si>
    <t>Viladecans</t>
  </si>
  <si>
    <t>PROVINCIA BARCELONA</t>
  </si>
  <si>
    <t>CATALUNYA</t>
  </si>
  <si>
    <t>Font: elaboració pròìa a partir de dades del Observatori del Treball i Model Productiu de la Generalitat</t>
  </si>
  <si>
    <t>Taxa de contractació temporal per estudis i municipi (Base 1 = AMB 2017)</t>
  </si>
  <si>
    <t>Treballadors amb contracte fixe segons nivell instructiu (16-64) 1T2017</t>
  </si>
  <si>
    <t>Àmbit Territorial</t>
  </si>
  <si>
    <t>ESO</t>
  </si>
  <si>
    <t>Batchillerat</t>
  </si>
  <si>
    <t>Universitaris</t>
  </si>
  <si>
    <t>Catalunya</t>
  </si>
  <si>
    <t>Font: Elaboració pròpia a partir de dades de l'EPA 1T2017</t>
  </si>
  <si>
    <t>Treballadors amb contracte fixe segons nivell instructiu (18-30) 1T2017</t>
  </si>
  <si>
    <t>BCN</t>
  </si>
  <si>
    <t>Inserció dels recents titulats d’FP segons àmbit territorial, 2017</t>
  </si>
  <si>
    <t>CAT</t>
  </si>
  <si>
    <t>Treballen</t>
  </si>
  <si>
    <t>Estudien i treballen</t>
  </si>
  <si>
    <t>Continuen Estudiant</t>
  </si>
  <si>
    <t>Busquen Feina</t>
  </si>
  <si>
    <t>Total treballant</t>
  </si>
  <si>
    <t>Total estudiant</t>
  </si>
  <si>
    <t>Nota: recent titulats (9 mesos desprès d'obtenir el titol)</t>
  </si>
  <si>
    <t>Nota: Inseció = (Teballen + Estudien i Treballen)</t>
  </si>
  <si>
    <t>Continuen estudiant</t>
  </si>
  <si>
    <t>Busquen feina</t>
  </si>
  <si>
    <t>INSTAL·LACIÓ I MANTENIMENT</t>
  </si>
  <si>
    <t>ENERGIA I AIGUA</t>
  </si>
  <si>
    <t>HOTELERIA I TURISME</t>
  </si>
  <si>
    <t>QUÍMICA</t>
  </si>
  <si>
    <t>SANITAT</t>
  </si>
  <si>
    <t>FABRICACIÓ MECÀNICA</t>
  </si>
  <si>
    <t>AGRARIA</t>
  </si>
  <si>
    <t>COMERÇ I MÀRQUETING</t>
  </si>
  <si>
    <t>IMATGE PERSONAL</t>
  </si>
  <si>
    <t>SEGURETAT I MEDI AMBIENT</t>
  </si>
  <si>
    <t>EDIFICACIÓ  I OBRA CIVIL</t>
  </si>
  <si>
    <t>IMATGE I SO</t>
  </si>
  <si>
    <t>ELECTRICITAT I ELECTRÒNICA</t>
  </si>
  <si>
    <t>TÈXTIL CONFECCIÓ I PELL</t>
  </si>
  <si>
    <t>ARTS GRÁFIQUES</t>
  </si>
  <si>
    <t>FUSTA, MOBLE I SURO</t>
  </si>
  <si>
    <t>INFORMÀTICA I COMUNICACIONS</t>
  </si>
  <si>
    <t>TRANSPORT I MANTENIMENT DE VEHICLES</t>
  </si>
  <si>
    <t>INDÚSTRIES ALIMENTÀRIES</t>
  </si>
  <si>
    <t>SERV. SOCIOCUL. I A LA COMUNITAT</t>
  </si>
  <si>
    <t>ADMINISTRACIÓ I GESTIÓ</t>
  </si>
  <si>
    <t>ACTIVITATS FÍSIQUES I ESPORTIVES</t>
  </si>
  <si>
    <t>Inserció dels recents titulats d’FP segons àmbit territorial i família professional, 2017</t>
  </si>
  <si>
    <t>SALVAMENT I SOCORRISME</t>
  </si>
  <si>
    <t>COMERÇ I MÀRKETING</t>
  </si>
  <si>
    <t>Evolució (%) de la inserció dels recents graduats a Catalunya. 2017</t>
  </si>
  <si>
    <t>Fins a 650 €</t>
  </si>
  <si>
    <t>De 650 a 900 €</t>
  </si>
  <si>
    <t>De 900 a 1200 €</t>
  </si>
  <si>
    <t>De 1200 a 1500 €</t>
  </si>
  <si>
    <t>Més de 1500 €</t>
  </si>
  <si>
    <t>de 650  a 900€</t>
  </si>
  <si>
    <t>de 900 a 1200 €</t>
  </si>
  <si>
    <t>de 1200 a 1500€</t>
  </si>
  <si>
    <t>AMB 2017</t>
  </si>
  <si>
    <t>Tipus de contracte recents graduats en FP, per àmbit territorial</t>
  </si>
  <si>
    <t>Percepció salarial recents graduats en FP, per àmbit territorial</t>
  </si>
  <si>
    <t>Contracte indefinit</t>
  </si>
  <si>
    <t>Contracte temporal</t>
  </si>
  <si>
    <t>Altres</t>
  </si>
  <si>
    <t>Per compte propi</t>
  </si>
  <si>
    <t>Barcelona ciutat 2017</t>
  </si>
  <si>
    <t>Treballo pel meu compte</t>
  </si>
  <si>
    <t>Evolució de la percepció de relació entre feina i estudis per nivell formatiu a Barcelona Ciutat i AMB (només 2017)</t>
  </si>
  <si>
    <t>Manca d'ofertes laborals adequades a la formació</t>
  </si>
  <si>
    <t>Altres situacions personals</t>
  </si>
  <si>
    <t>Manca de formació</t>
  </si>
  <si>
    <t>Manca d'experiència</t>
  </si>
  <si>
    <t>No busca feina</t>
  </si>
  <si>
    <t>Manca d'ofertes econòmicament atractives</t>
  </si>
  <si>
    <t>Manca de feina propera al lloc de residència</t>
  </si>
  <si>
    <t>Motius per no trobar feina dels recents graduats en atur per àmbit territoriaol</t>
  </si>
  <si>
    <t xml:space="preserve">• Les evolucions de les contractacions als diferents municipis de l’AMB són bastant heterogènies i s’observen casuístiques molt diferents.  
• El volum de treballadors total amb contracte fixe és molt proper al 80% pel total de població activa treballadora . Aquest percentatge és superior entre els nivells d’instrucció més elevats essent molt similar entre els GFGS i els universitaris. Entre les edats de 18 a 30 anys, els percentatges de contractació fixe es superior entre els CFGS (60%), però cal millorar aquesta taxa entre els CFGM (48%).
• Les evolucions de les contractacions als diferents municipis de l’AMB són bastant heterogènies i s’observen casuístiques molt diferents.  
• El volum de treballadors total amb contracte fixe és molt proper al 80% pel total de població activa treballadora . Aquest percentatge és superior entre els nivells d’instrucció més elevats essent molt similar entre els GFGS i els universitaris. Entre les edats de 18 a 30 anys, els percentatges de contractació fixe es superior entre els CFGS (60%), però cal millorar aquesta taxa entre els CFGM (48%).
</t>
  </si>
  <si>
    <t xml:space="preserve">• Evolució creixent de la inserció dels recents graduats des del 2013 (Treballen i Estudien i treballen), inclús em moments de recessió econòmica. Actualment a Catalunya se situa en el 54%.
• L’FP és una formació emprada també per seguir una trajectòria formativa més enllà dels estudis cursats ja que un 51% (Estudien + Estudien i Treballen) continuen estudiant algun tipus de formació.  En el cas dels graduats en CFGM normalment continuen estudiant un CFGS i els graduats en CFGS normalment continuen estudiant algun grau universitari.
• Els sou més comú tant entre els graduats de CFGM i CFGS se situa entre els 900€ i 1.200€
• Normalment els graduats que troben feina tenen un contracte temporal en el 60% dels casos </t>
  </si>
  <si>
    <t>3.2. Inserció dels titulats/des en FP</t>
  </si>
  <si>
    <t>3.3.1 Contractació</t>
  </si>
  <si>
    <t xml:space="preserve">3. FP i inserció
</t>
  </si>
</sst>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0.0%"/>
  </numFmts>
  <fonts count="28">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sz val="12"/>
      <color theme="1"/>
      <name val="Calibri"/>
      <family val="2"/>
    </font>
    <font>
      <b/>
      <sz val="12"/>
      <color theme="1"/>
      <name val="Calibri"/>
      <family val="2"/>
      <scheme val="minor"/>
    </font>
    <font>
      <b/>
      <sz val="14"/>
      <color theme="5" tint="-0.249977111117893"/>
      <name val="Calibri"/>
      <family val="2"/>
      <scheme val="minor"/>
    </font>
    <font>
      <b/>
      <sz val="14"/>
      <name val="Calibri"/>
      <family val="2"/>
      <scheme val="minor"/>
    </font>
    <font>
      <sz val="14"/>
      <color theme="5" tint="-0.249977111117893"/>
      <name val="Calibri"/>
      <family val="2"/>
      <scheme val="minor"/>
    </font>
    <font>
      <i/>
      <sz val="14"/>
      <color theme="1"/>
      <name val="Calibri"/>
      <family val="2"/>
      <scheme val="minor"/>
    </font>
    <font>
      <sz val="10"/>
      <color theme="1"/>
      <name val="Calibri"/>
      <family val="2"/>
      <scheme val="minor"/>
    </font>
    <font>
      <sz val="9"/>
      <color theme="1"/>
      <name val="Calibri"/>
      <family val="2"/>
      <scheme val="minor"/>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5" tint="-0.249977111117893"/>
        <bgColor indexed="64"/>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1" fillId="0" borderId="0"/>
  </cellStyleXfs>
  <cellXfs count="154">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0" fontId="0" fillId="2" borderId="0" xfId="0" applyFill="1" applyAlignment="1">
      <alignment horizontal="left"/>
    </xf>
    <xf numFmtId="164" fontId="0" fillId="2" borderId="0" xfId="1" applyNumberFormat="1" applyFont="1" applyFill="1"/>
    <xf numFmtId="0" fontId="9" fillId="2" borderId="0" xfId="3" applyFill="1" applyAlignment="1" applyProtection="1"/>
    <xf numFmtId="0" fontId="0" fillId="2" borderId="0" xfId="0" applyFill="1" applyBorder="1"/>
    <xf numFmtId="9" fontId="0" fillId="2" borderId="0" xfId="2" applyFont="1" applyFill="1"/>
    <xf numFmtId="0" fontId="5" fillId="2" borderId="0" xfId="0" applyFont="1"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11" fillId="2" borderId="0" xfId="0" applyFont="1" applyFill="1"/>
    <xf numFmtId="0" fontId="0" fillId="0" borderId="0" xfId="0" applyAlignment="1">
      <alignment horizontal="left"/>
    </xf>
    <xf numFmtId="0" fontId="0" fillId="2" borderId="0" xfId="0" applyFill="1" applyAlignment="1">
      <alignment vertical="top"/>
    </xf>
    <xf numFmtId="164" fontId="0" fillId="2" borderId="0" xfId="1" applyNumberFormat="1" applyFont="1" applyFill="1" applyBorder="1"/>
    <xf numFmtId="0" fontId="0" fillId="2" borderId="3" xfId="0" applyFill="1" applyBorder="1"/>
    <xf numFmtId="0" fontId="0" fillId="2" borderId="4" xfId="0" applyFill="1" applyBorder="1"/>
    <xf numFmtId="164" fontId="0" fillId="2" borderId="1" xfId="1" applyNumberFormat="1" applyFont="1" applyFill="1" applyBorder="1"/>
    <xf numFmtId="0" fontId="0" fillId="2" borderId="0" xfId="0" applyFill="1" applyBorder="1" applyAlignment="1">
      <alignment horizontal="left"/>
    </xf>
    <xf numFmtId="0" fontId="0" fillId="2" borderId="0" xfId="0" applyNumberFormat="1" applyFill="1" applyBorder="1"/>
    <xf numFmtId="0" fontId="2" fillId="3" borderId="0" xfId="0" applyFont="1" applyFill="1" applyBorder="1" applyAlignment="1">
      <alignment horizontal="left"/>
    </xf>
    <xf numFmtId="0" fontId="2" fillId="3" borderId="0" xfId="0" applyNumberFormat="1" applyFont="1" applyFill="1" applyBorder="1"/>
    <xf numFmtId="0" fontId="11" fillId="2" borderId="0" xfId="0" applyFont="1" applyFill="1" applyBorder="1"/>
    <xf numFmtId="0" fontId="11" fillId="2" borderId="9" xfId="0" applyFont="1" applyFill="1" applyBorder="1" applyAlignment="1"/>
    <xf numFmtId="0" fontId="12" fillId="2" borderId="9" xfId="0" applyFont="1" applyFill="1" applyBorder="1" applyAlignment="1">
      <alignment vertical="center" wrapText="1"/>
    </xf>
    <xf numFmtId="0" fontId="11" fillId="2" borderId="9" xfId="0" applyFont="1" applyFill="1" applyBorder="1" applyAlignment="1">
      <alignment vertical="center" wrapText="1"/>
    </xf>
    <xf numFmtId="0" fontId="11" fillId="2" borderId="9" xfId="0" applyFont="1" applyFill="1" applyBorder="1"/>
    <xf numFmtId="0" fontId="0" fillId="2" borderId="0" xfId="0" applyFont="1" applyFill="1"/>
    <xf numFmtId="0" fontId="0" fillId="2" borderId="10" xfId="0" applyFont="1" applyFill="1" applyBorder="1" applyAlignment="1"/>
    <xf numFmtId="0" fontId="0" fillId="2" borderId="10" xfId="0" applyFont="1" applyFill="1" applyBorder="1" applyAlignment="1">
      <alignment vertical="center" wrapText="1"/>
    </xf>
    <xf numFmtId="0" fontId="0" fillId="2" borderId="10" xfId="0" applyFont="1" applyFill="1" applyBorder="1"/>
    <xf numFmtId="0" fontId="0" fillId="2" borderId="0" xfId="0" applyFont="1" applyFill="1" applyAlignment="1"/>
    <xf numFmtId="0" fontId="0" fillId="2" borderId="0" xfId="0" applyFont="1" applyFill="1" applyAlignment="1">
      <alignment vertical="center" wrapText="1"/>
    </xf>
    <xf numFmtId="0" fontId="14" fillId="2" borderId="0" xfId="0" applyFont="1" applyFill="1"/>
    <xf numFmtId="0" fontId="16"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6" fillId="2" borderId="0" xfId="0" applyFont="1" applyFill="1"/>
    <xf numFmtId="0" fontId="17" fillId="2" borderId="0" xfId="0" applyFont="1" applyFill="1"/>
    <xf numFmtId="0" fontId="8" fillId="2" borderId="0" xfId="0" applyFont="1" applyFill="1"/>
    <xf numFmtId="0" fontId="18" fillId="2" borderId="0" xfId="0" applyFont="1" applyFill="1"/>
    <xf numFmtId="0" fontId="10" fillId="2" borderId="0" xfId="0" applyFont="1" applyFill="1"/>
    <xf numFmtId="0" fontId="9" fillId="2" borderId="0" xfId="3" applyFill="1" applyAlignment="1" applyProtection="1">
      <alignment horizontal="right"/>
    </xf>
    <xf numFmtId="0" fontId="5" fillId="2" borderId="0" xfId="0" applyFont="1" applyFill="1" applyBorder="1"/>
    <xf numFmtId="49" fontId="6" fillId="2" borderId="0" xfId="0" applyNumberFormat="1" applyFont="1" applyFill="1" applyBorder="1"/>
    <xf numFmtId="0" fontId="2" fillId="2" borderId="1" xfId="0" applyFont="1" applyFill="1" applyBorder="1"/>
    <xf numFmtId="0" fontId="2" fillId="2" borderId="1" xfId="0" applyFont="1" applyFill="1" applyBorder="1" applyAlignment="1">
      <alignment horizontal="center"/>
    </xf>
    <xf numFmtId="0" fontId="22" fillId="2" borderId="1" xfId="0" applyFont="1" applyFill="1" applyBorder="1"/>
    <xf numFmtId="0" fontId="2" fillId="3" borderId="1" xfId="0" applyFont="1" applyFill="1" applyBorder="1" applyAlignment="1">
      <alignment horizontal="left"/>
    </xf>
    <xf numFmtId="164" fontId="2" fillId="3" borderId="1" xfId="1" applyNumberFormat="1" applyFont="1" applyFill="1" applyBorder="1"/>
    <xf numFmtId="0" fontId="0" fillId="2" borderId="1" xfId="0" applyFill="1" applyBorder="1" applyAlignment="1">
      <alignment horizontal="left"/>
    </xf>
    <xf numFmtId="10" fontId="0" fillId="2" borderId="0" xfId="2" applyNumberFormat="1" applyFont="1" applyFill="1"/>
    <xf numFmtId="9" fontId="0" fillId="2" borderId="0" xfId="2" applyFont="1" applyFill="1" applyBorder="1"/>
    <xf numFmtId="9" fontId="0" fillId="2" borderId="0" xfId="2" applyFont="1" applyFill="1" applyBorder="1" applyAlignment="1">
      <alignment horizontal="right"/>
    </xf>
    <xf numFmtId="9" fontId="0" fillId="2" borderId="0" xfId="2" applyFont="1" applyFill="1" applyAlignment="1">
      <alignment horizontal="right"/>
    </xf>
    <xf numFmtId="9" fontId="2" fillId="3" borderId="0" xfId="2" applyFont="1" applyFill="1" applyBorder="1" applyAlignment="1">
      <alignment horizontal="right"/>
    </xf>
    <xf numFmtId="0" fontId="2" fillId="2" borderId="0" xfId="0" applyFont="1" applyFill="1" applyBorder="1"/>
    <xf numFmtId="9" fontId="0" fillId="2" borderId="1" xfId="2" applyFont="1" applyFill="1" applyBorder="1" applyAlignment="1">
      <alignment horizontal="right"/>
    </xf>
    <xf numFmtId="0" fontId="2" fillId="2" borderId="1" xfId="0" applyFont="1" applyFill="1" applyBorder="1" applyAlignment="1">
      <alignment horizontal="right"/>
    </xf>
    <xf numFmtId="9" fontId="0" fillId="5" borderId="0" xfId="2" applyFont="1" applyFill="1" applyBorder="1"/>
    <xf numFmtId="9" fontId="0" fillId="4" borderId="0" xfId="2" applyFont="1" applyFill="1" applyBorder="1"/>
    <xf numFmtId="164" fontId="0" fillId="2" borderId="0" xfId="0" applyNumberFormat="1" applyFill="1"/>
    <xf numFmtId="0" fontId="6" fillId="2" borderId="2" xfId="0" applyFont="1" applyFill="1" applyBorder="1" applyAlignment="1">
      <alignment vertical="top" wrapText="1"/>
    </xf>
    <xf numFmtId="0" fontId="6" fillId="2" borderId="3" xfId="0" applyFont="1" applyFill="1" applyBorder="1" applyAlignment="1">
      <alignment vertical="top" wrapText="1"/>
    </xf>
    <xf numFmtId="9" fontId="0" fillId="2" borderId="1" xfId="2" applyFont="1" applyFill="1" applyBorder="1"/>
    <xf numFmtId="9" fontId="1" fillId="2" borderId="0" xfId="2" applyFont="1" applyFill="1"/>
    <xf numFmtId="9" fontId="1" fillId="2" borderId="1" xfId="2" applyFont="1" applyFill="1" applyBorder="1"/>
    <xf numFmtId="9" fontId="2" fillId="2" borderId="1" xfId="2" applyFont="1" applyFill="1" applyBorder="1"/>
    <xf numFmtId="9" fontId="2" fillId="2" borderId="1" xfId="2" applyFont="1" applyFill="1" applyBorder="1" applyAlignment="1">
      <alignment horizontal="right"/>
    </xf>
    <xf numFmtId="0" fontId="0" fillId="3" borderId="1" xfId="0" applyFont="1" applyFill="1" applyBorder="1" applyAlignment="1">
      <alignment horizontal="left"/>
    </xf>
    <xf numFmtId="164" fontId="1" fillId="3" borderId="1" xfId="1" applyNumberFormat="1" applyFont="1" applyFill="1" applyBorder="1"/>
    <xf numFmtId="0" fontId="0" fillId="2" borderId="0" xfId="0" applyFill="1" applyAlignment="1">
      <alignment horizontal="right"/>
    </xf>
    <xf numFmtId="0" fontId="2" fillId="3" borderId="0" xfId="0" applyFont="1" applyFill="1" applyBorder="1"/>
    <xf numFmtId="164" fontId="2" fillId="3" borderId="0" xfId="1" applyNumberFormat="1" applyFont="1" applyFill="1" applyBorder="1"/>
    <xf numFmtId="0" fontId="2" fillId="3" borderId="1" xfId="0" applyFont="1" applyFill="1" applyBorder="1" applyAlignment="1">
      <alignment horizontal="center"/>
    </xf>
    <xf numFmtId="9" fontId="2" fillId="3" borderId="0" xfId="2" applyFont="1" applyFill="1" applyBorder="1"/>
    <xf numFmtId="9" fontId="1" fillId="3" borderId="1" xfId="2" applyFont="1" applyFill="1" applyBorder="1"/>
    <xf numFmtId="3" fontId="0" fillId="0" borderId="11" xfId="0" applyNumberFormat="1" applyBorder="1"/>
    <xf numFmtId="3" fontId="2" fillId="0" borderId="11" xfId="0" applyNumberFormat="1" applyFont="1" applyBorder="1"/>
    <xf numFmtId="3" fontId="0" fillId="0" borderId="13" xfId="0" applyNumberFormat="1" applyBorder="1"/>
    <xf numFmtId="3" fontId="2" fillId="0" borderId="13" xfId="0" applyNumberFormat="1" applyFont="1" applyBorder="1"/>
    <xf numFmtId="0" fontId="0" fillId="2" borderId="12" xfId="0" applyFill="1" applyBorder="1" applyAlignment="1">
      <alignment horizontal="left"/>
    </xf>
    <xf numFmtId="0" fontId="2" fillId="2" borderId="12" xfId="0" applyFont="1" applyFill="1" applyBorder="1" applyAlignment="1">
      <alignment horizontal="left"/>
    </xf>
    <xf numFmtId="0" fontId="0" fillId="0" borderId="1" xfId="0" applyBorder="1"/>
    <xf numFmtId="4" fontId="0" fillId="0" borderId="13" xfId="0" applyNumberFormat="1" applyBorder="1"/>
    <xf numFmtId="4" fontId="0" fillId="0" borderId="11" xfId="0" applyNumberFormat="1" applyBorder="1"/>
    <xf numFmtId="4" fontId="2" fillId="0" borderId="13" xfId="0" applyNumberFormat="1" applyFont="1" applyBorder="1"/>
    <xf numFmtId="4" fontId="2" fillId="0" borderId="11" xfId="0" applyNumberFormat="1" applyFont="1" applyBorder="1"/>
    <xf numFmtId="0" fontId="22" fillId="2" borderId="0" xfId="0" applyFont="1" applyFill="1" applyBorder="1"/>
    <xf numFmtId="165" fontId="0" fillId="2" borderId="0" xfId="0" applyNumberFormat="1" applyFill="1" applyAlignment="1">
      <alignment horizontal="right"/>
    </xf>
    <xf numFmtId="165" fontId="1" fillId="3" borderId="1" xfId="2" applyNumberFormat="1" applyFont="1" applyFill="1" applyBorder="1" applyAlignment="1">
      <alignment horizontal="right"/>
    </xf>
    <xf numFmtId="165" fontId="0" fillId="2" borderId="1" xfId="2" applyNumberFormat="1" applyFont="1" applyFill="1" applyBorder="1" applyAlignment="1">
      <alignment horizontal="right"/>
    </xf>
    <xf numFmtId="165" fontId="0" fillId="2" borderId="1" xfId="0" applyNumberFormat="1" applyFill="1" applyBorder="1" applyAlignment="1">
      <alignment horizontal="right"/>
    </xf>
    <xf numFmtId="0" fontId="2" fillId="3" borderId="1" xfId="0" applyFont="1" applyFill="1" applyBorder="1" applyAlignment="1">
      <alignment horizontal="right"/>
    </xf>
    <xf numFmtId="10" fontId="0" fillId="2" borderId="0" xfId="0" applyNumberFormat="1" applyFill="1"/>
    <xf numFmtId="0" fontId="0" fillId="2" borderId="14" xfId="0" applyFill="1" applyBorder="1"/>
    <xf numFmtId="0" fontId="0" fillId="2" borderId="14" xfId="0" applyFill="1" applyBorder="1" applyAlignment="1">
      <alignment horizontal="right"/>
    </xf>
    <xf numFmtId="10" fontId="0" fillId="2" borderId="1" xfId="0" applyNumberFormat="1" applyFill="1" applyBorder="1"/>
    <xf numFmtId="0" fontId="0" fillId="2" borderId="0" xfId="0" applyFill="1" applyAlignment="1">
      <alignment horizontal="center"/>
    </xf>
    <xf numFmtId="10" fontId="0" fillId="2" borderId="0" xfId="0" applyNumberFormat="1" applyFill="1" applyAlignment="1">
      <alignment horizontal="center"/>
    </xf>
    <xf numFmtId="10" fontId="0" fillId="2" borderId="1" xfId="0" applyNumberFormat="1" applyFill="1" applyBorder="1" applyAlignment="1">
      <alignment horizontal="center"/>
    </xf>
    <xf numFmtId="10" fontId="0" fillId="2" borderId="8" xfId="0" applyNumberFormat="1" applyFill="1" applyBorder="1" applyAlignment="1">
      <alignment horizontal="center"/>
    </xf>
    <xf numFmtId="0" fontId="25" fillId="2" borderId="0" xfId="0" applyFont="1" applyFill="1"/>
    <xf numFmtId="0" fontId="26" fillId="2" borderId="0" xfId="0" applyFont="1" applyFill="1"/>
    <xf numFmtId="0" fontId="2" fillId="2" borderId="14" xfId="0" applyFont="1" applyFill="1" applyBorder="1"/>
    <xf numFmtId="10" fontId="0" fillId="2" borderId="0" xfId="0" applyNumberFormat="1" applyFill="1" applyBorder="1"/>
    <xf numFmtId="0" fontId="0" fillId="2" borderId="14" xfId="0" applyFont="1" applyFill="1" applyBorder="1" applyAlignment="1">
      <alignment horizontal="center"/>
    </xf>
    <xf numFmtId="0" fontId="0" fillId="2" borderId="6" xfId="0" applyFill="1" applyBorder="1" applyAlignment="1">
      <alignment horizontal="center"/>
    </xf>
    <xf numFmtId="0" fontId="0" fillId="2" borderId="15" xfId="0" applyFont="1" applyFill="1" applyBorder="1" applyAlignment="1">
      <alignment horizontal="center"/>
    </xf>
    <xf numFmtId="10" fontId="0" fillId="2" borderId="6" xfId="0" applyNumberFormat="1" applyFill="1" applyBorder="1" applyAlignment="1">
      <alignment horizontal="center"/>
    </xf>
    <xf numFmtId="0" fontId="27" fillId="2" borderId="0" xfId="0" applyFont="1" applyFill="1"/>
    <xf numFmtId="0" fontId="13" fillId="2" borderId="0" xfId="0" applyFont="1" applyFill="1" applyBorder="1" applyAlignment="1">
      <alignment horizontal="center" wrapText="1"/>
    </xf>
    <xf numFmtId="0" fontId="15" fillId="2" borderId="0" xfId="0" applyFont="1" applyFill="1" applyAlignment="1">
      <alignment horizontal="center" wrapText="1"/>
    </xf>
    <xf numFmtId="0" fontId="15" fillId="2" borderId="0" xfId="0" applyFont="1" applyFill="1" applyAlignment="1">
      <alignment horizontal="center"/>
    </xf>
    <xf numFmtId="0" fontId="8" fillId="2" borderId="0" xfId="0" applyFont="1" applyFill="1" applyAlignment="1">
      <alignment horizontal="left"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0" fontId="23" fillId="2" borderId="3" xfId="0" applyFont="1" applyFill="1" applyBorder="1" applyAlignment="1">
      <alignment horizontal="left" vertical="top"/>
    </xf>
    <xf numFmtId="0" fontId="23" fillId="2" borderId="4" xfId="0" applyFont="1" applyFill="1" applyBorder="1" applyAlignment="1">
      <alignment horizontal="left" vertical="top"/>
    </xf>
    <xf numFmtId="0" fontId="23" fillId="2" borderId="5" xfId="0" applyFont="1" applyFill="1" applyBorder="1" applyAlignment="1">
      <alignment horizontal="left" vertical="top"/>
    </xf>
    <xf numFmtId="0" fontId="23" fillId="2" borderId="0" xfId="0" applyFont="1" applyFill="1" applyBorder="1" applyAlignment="1">
      <alignment horizontal="left" vertical="top"/>
    </xf>
    <xf numFmtId="0" fontId="23" fillId="2" borderId="6" xfId="0" applyFont="1" applyFill="1" applyBorder="1" applyAlignment="1">
      <alignment horizontal="left" vertical="top"/>
    </xf>
    <xf numFmtId="0" fontId="23" fillId="2" borderId="7" xfId="0" applyFont="1" applyFill="1" applyBorder="1" applyAlignment="1">
      <alignment horizontal="left" vertical="top"/>
    </xf>
    <xf numFmtId="0" fontId="23" fillId="2" borderId="1" xfId="0" applyFont="1" applyFill="1" applyBorder="1" applyAlignment="1">
      <alignment horizontal="left" vertical="top"/>
    </xf>
    <xf numFmtId="0" fontId="23" fillId="2" borderId="8" xfId="0" applyFont="1" applyFill="1" applyBorder="1" applyAlignment="1">
      <alignment horizontal="left" vertical="top"/>
    </xf>
    <xf numFmtId="0" fontId="21" fillId="2" borderId="3" xfId="0" applyFont="1" applyFill="1" applyBorder="1" applyAlignment="1">
      <alignment horizontal="left" vertical="top"/>
    </xf>
    <xf numFmtId="0" fontId="21" fillId="2" borderId="4" xfId="0" applyFont="1" applyFill="1" applyBorder="1" applyAlignment="1">
      <alignment horizontal="left" vertical="top"/>
    </xf>
    <xf numFmtId="0" fontId="21" fillId="2" borderId="5" xfId="0" applyFont="1" applyFill="1" applyBorder="1" applyAlignment="1">
      <alignment horizontal="left" vertical="top"/>
    </xf>
    <xf numFmtId="0" fontId="21" fillId="2" borderId="0" xfId="0" applyFont="1" applyFill="1" applyBorder="1" applyAlignment="1">
      <alignment horizontal="left" vertical="top"/>
    </xf>
    <xf numFmtId="0" fontId="21" fillId="2" borderId="6" xfId="0" applyFont="1" applyFill="1" applyBorder="1" applyAlignment="1">
      <alignment horizontal="left" vertical="top"/>
    </xf>
    <xf numFmtId="0" fontId="21" fillId="2" borderId="7" xfId="0" applyFont="1" applyFill="1" applyBorder="1" applyAlignment="1">
      <alignment horizontal="left" vertical="top"/>
    </xf>
    <xf numFmtId="0" fontId="21" fillId="2" borderId="1" xfId="0" applyFont="1" applyFill="1" applyBorder="1" applyAlignment="1">
      <alignment horizontal="left" vertical="top"/>
    </xf>
    <xf numFmtId="0" fontId="21" fillId="2" borderId="8" xfId="0" applyFont="1" applyFill="1" applyBorder="1" applyAlignment="1">
      <alignment horizontal="left" vertical="top"/>
    </xf>
    <xf numFmtId="0" fontId="6" fillId="2" borderId="5" xfId="0" applyFont="1" applyFill="1" applyBorder="1" applyAlignment="1">
      <alignment vertical="top" wrapText="1"/>
    </xf>
    <xf numFmtId="0" fontId="6" fillId="2" borderId="0"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6" fillId="2" borderId="1" xfId="0" applyFont="1" applyFill="1" applyBorder="1" applyAlignment="1">
      <alignment vertical="top" wrapText="1"/>
    </xf>
    <xf numFmtId="0" fontId="6" fillId="2" borderId="8" xfId="0" applyFont="1" applyFill="1" applyBorder="1" applyAlignment="1">
      <alignment vertical="top" wrapText="1"/>
    </xf>
  </cellXfs>
  <cellStyles count="6">
    <cellStyle name="Enllaç" xfId="3" builtinId="8"/>
    <cellStyle name="Milers" xfId="1" builtinId="3"/>
    <cellStyle name="Normal" xfId="0" builtinId="0"/>
    <cellStyle name="Normal 2" xfId="5"/>
    <cellStyle name="Normal 3" xfId="4"/>
    <cellStyle name="Percentual" xfId="2" builtinId="5"/>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gif"/></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3" name="Imatge 4" descr="logo FBCNFP millor resolució.jpg">
          <a:extLst>
            <a:ext uri="{FF2B5EF4-FFF2-40B4-BE49-F238E27FC236}">
              <a16:creationId xmlns:a16="http://schemas.microsoft.com/office/drawing/2014/main" xmlns="" id="{BFF84EBA-C185-4E48-8FF9-401A7ADEC53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438150</xdr:colOff>
      <xdr:row>5</xdr:row>
      <xdr:rowOff>19050</xdr:rowOff>
    </xdr:to>
    <xdr:pic>
      <xdr:nvPicPr>
        <xdr:cNvPr id="3" name="Imatge 1" descr="logo FBCNFP millor resolució.jpg">
          <a:extLst>
            <a:ext uri="{FF2B5EF4-FFF2-40B4-BE49-F238E27FC236}">
              <a16:creationId xmlns:a16="http://schemas.microsoft.com/office/drawing/2014/main" xmlns="" id="{AF6ED83E-3C5B-4849-92FB-F3E2893F2BA8}"/>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twoCellAnchor editAs="oneCell">
    <xdr:from>
      <xdr:col>2</xdr:col>
      <xdr:colOff>142876</xdr:colOff>
      <xdr:row>7</xdr:row>
      <xdr:rowOff>143529</xdr:rowOff>
    </xdr:from>
    <xdr:to>
      <xdr:col>11</xdr:col>
      <xdr:colOff>228601</xdr:colOff>
      <xdr:row>24</xdr:row>
      <xdr:rowOff>95250</xdr:rowOff>
    </xdr:to>
    <xdr:pic>
      <xdr:nvPicPr>
        <xdr:cNvPr id="4" name="Imagen 3">
          <a:extLst>
            <a:ext uri="{FF2B5EF4-FFF2-40B4-BE49-F238E27FC236}">
              <a16:creationId xmlns:a16="http://schemas.microsoft.com/office/drawing/2014/main" xmlns="" id="{46F20053-07D0-4B57-B2C4-9A2C8C2798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47726" y="1524654"/>
          <a:ext cx="6877050" cy="370457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504825</xdr:colOff>
      <xdr:row>7</xdr:row>
      <xdr:rowOff>90303</xdr:rowOff>
    </xdr:from>
    <xdr:to>
      <xdr:col>11</xdr:col>
      <xdr:colOff>238125</xdr:colOff>
      <xdr:row>24</xdr:row>
      <xdr:rowOff>219075</xdr:rowOff>
    </xdr:to>
    <xdr:pic>
      <xdr:nvPicPr>
        <xdr:cNvPr id="4" name="Imagen 3">
          <a:extLst>
            <a:ext uri="{FF2B5EF4-FFF2-40B4-BE49-F238E27FC236}">
              <a16:creationId xmlns:a16="http://schemas.microsoft.com/office/drawing/2014/main" xmlns="" id="{04FD15A9-B725-4D2F-A6E2-64DD35287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0075" y="1471428"/>
          <a:ext cx="6962775" cy="371969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19050</xdr:colOff>
      <xdr:row>0</xdr:row>
      <xdr:rowOff>57150</xdr:rowOff>
    </xdr:from>
    <xdr:to>
      <xdr:col>2</xdr:col>
      <xdr:colOff>438150</xdr:colOff>
      <xdr:row>5</xdr:row>
      <xdr:rowOff>19050</xdr:rowOff>
    </xdr:to>
    <xdr:pic>
      <xdr:nvPicPr>
        <xdr:cNvPr id="5" name="Imatge 1" descr="logo FBCNFP millor resolució.jpg">
          <a:extLst>
            <a:ext uri="{FF2B5EF4-FFF2-40B4-BE49-F238E27FC236}">
              <a16:creationId xmlns:a16="http://schemas.microsoft.com/office/drawing/2014/main" xmlns="" id="{B358D922-17CC-4194-96DC-995161955727}"/>
            </a:ext>
          </a:extLst>
        </xdr:cNvPr>
        <xdr:cNvPicPr>
          <a:picLocks noChangeAspect="1"/>
        </xdr:cNvPicPr>
      </xdr:nvPicPr>
      <xdr:blipFill>
        <a:blip xmlns:r="http://schemas.openxmlformats.org/officeDocument/2006/relationships" r:embed="rId2" cstate="print"/>
        <a:stretch>
          <a:fillRect/>
        </a:stretch>
      </xdr:blipFill>
      <xdr:spPr>
        <a:xfrm>
          <a:off x="114300" y="57150"/>
          <a:ext cx="102870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4" name="Imatge 1" descr="logo FBCNFP millor resolució.jpg">
          <a:extLst>
            <a:ext uri="{FF2B5EF4-FFF2-40B4-BE49-F238E27FC236}">
              <a16:creationId xmlns:a16="http://schemas.microsoft.com/office/drawing/2014/main" xmlns="" id="{A4AF4135-13F7-4F21-A178-DAFB1F09DC31}"/>
            </a:ext>
          </a:extLst>
        </xdr:cNvPr>
        <xdr:cNvPicPr>
          <a:picLocks noChangeAspect="1"/>
        </xdr:cNvPicPr>
      </xdr:nvPicPr>
      <xdr:blipFill>
        <a:blip xmlns:r="http://schemas.openxmlformats.org/officeDocument/2006/relationships" r:embed="rId1" cstate="print"/>
        <a:stretch>
          <a:fillRect/>
        </a:stretch>
      </xdr:blipFill>
      <xdr:spPr>
        <a:xfrm>
          <a:off x="114300" y="57150"/>
          <a:ext cx="87630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3" name="Imatge 1" descr="logo FBCNFP millor resolució.jpg">
          <a:extLst>
            <a:ext uri="{FF2B5EF4-FFF2-40B4-BE49-F238E27FC236}">
              <a16:creationId xmlns:a16="http://schemas.microsoft.com/office/drawing/2014/main" xmlns="" id="{DC88A5FA-8F76-4605-A395-1666814C0327}"/>
            </a:ext>
          </a:extLst>
        </xdr:cNvPr>
        <xdr:cNvPicPr>
          <a:picLocks noChangeAspect="1"/>
        </xdr:cNvPicPr>
      </xdr:nvPicPr>
      <xdr:blipFill>
        <a:blip xmlns:r="http://schemas.openxmlformats.org/officeDocument/2006/relationships" r:embed="rId1" cstate="print"/>
        <a:stretch>
          <a:fillRect/>
        </a:stretch>
      </xdr:blipFill>
      <xdr:spPr>
        <a:xfrm>
          <a:off x="133350" y="57150"/>
          <a:ext cx="876300" cy="914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895350</xdr:colOff>
      <xdr:row>5</xdr:row>
      <xdr:rowOff>19050</xdr:rowOff>
    </xdr:to>
    <xdr:pic>
      <xdr:nvPicPr>
        <xdr:cNvPr id="4" name="Imatge 1" descr="logo FBCNFP millor resolució.jpg">
          <a:extLst>
            <a:ext uri="{FF2B5EF4-FFF2-40B4-BE49-F238E27FC236}">
              <a16:creationId xmlns:a16="http://schemas.microsoft.com/office/drawing/2014/main" xmlns="" id="{B6508AB5-BE2E-4814-96EB-29C9779F91D6}"/>
            </a:ext>
          </a:extLst>
        </xdr:cNvPr>
        <xdr:cNvPicPr>
          <a:picLocks noChangeAspect="1"/>
        </xdr:cNvPicPr>
      </xdr:nvPicPr>
      <xdr:blipFill>
        <a:blip xmlns:r="http://schemas.openxmlformats.org/officeDocument/2006/relationships" r:embed="rId1" cstate="print"/>
        <a:stretch>
          <a:fillRect/>
        </a:stretch>
      </xdr:blipFill>
      <xdr:spPr>
        <a:xfrm>
          <a:off x="133350" y="57150"/>
          <a:ext cx="876300" cy="914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847725</xdr:colOff>
      <xdr:row>4</xdr:row>
      <xdr:rowOff>133893</xdr:rowOff>
    </xdr:to>
    <xdr:pic>
      <xdr:nvPicPr>
        <xdr:cNvPr id="3" name="Imatge 3" descr="logo FBCNFP millor resolució.jpg">
          <a:extLst>
            <a:ext uri="{FF2B5EF4-FFF2-40B4-BE49-F238E27FC236}">
              <a16:creationId xmlns:a16="http://schemas.microsoft.com/office/drawing/2014/main" xmlns="" id="{C38FD87C-579B-4042-8705-7F1BC2C9CA30}"/>
            </a:ext>
          </a:extLst>
        </xdr:cNvPr>
        <xdr:cNvPicPr>
          <a:picLocks noChangeAspect="1"/>
        </xdr:cNvPicPr>
      </xdr:nvPicPr>
      <xdr:blipFill>
        <a:blip xmlns:r="http://schemas.openxmlformats.org/officeDocument/2006/relationships" r:embed="rId1" cstate="print"/>
        <a:stretch>
          <a:fillRect/>
        </a:stretch>
      </xdr:blipFill>
      <xdr:spPr>
        <a:xfrm>
          <a:off x="142875" y="47625"/>
          <a:ext cx="819150" cy="84826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790575</xdr:colOff>
      <xdr:row>4</xdr:row>
      <xdr:rowOff>133893</xdr:rowOff>
    </xdr:to>
    <xdr:pic>
      <xdr:nvPicPr>
        <xdr:cNvPr id="3" name="Imatge 3" descr="logo FBCNFP millor resolució.jpg">
          <a:extLst>
            <a:ext uri="{FF2B5EF4-FFF2-40B4-BE49-F238E27FC236}">
              <a16:creationId xmlns:a16="http://schemas.microsoft.com/office/drawing/2014/main" xmlns="" id="{555B21F7-5DC6-44C0-903C-AB4C8BE80791}"/>
            </a:ext>
          </a:extLst>
        </xdr:cNvPr>
        <xdr:cNvPicPr>
          <a:picLocks noChangeAspect="1"/>
        </xdr:cNvPicPr>
      </xdr:nvPicPr>
      <xdr:blipFill>
        <a:blip xmlns:r="http://schemas.openxmlformats.org/officeDocument/2006/relationships" r:embed="rId1" cstate="print"/>
        <a:stretch>
          <a:fillRect/>
        </a:stretch>
      </xdr:blipFill>
      <xdr:spPr>
        <a:xfrm>
          <a:off x="142875" y="47625"/>
          <a:ext cx="762000" cy="84826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1</xdr:col>
      <xdr:colOff>1047750</xdr:colOff>
      <xdr:row>5</xdr:row>
      <xdr:rowOff>19050</xdr:rowOff>
    </xdr:to>
    <xdr:pic>
      <xdr:nvPicPr>
        <xdr:cNvPr id="3" name="Imatge 1" descr="logo FBCNFP millor resolució.jpg">
          <a:extLst>
            <a:ext uri="{FF2B5EF4-FFF2-40B4-BE49-F238E27FC236}">
              <a16:creationId xmlns:a16="http://schemas.microsoft.com/office/drawing/2014/main" xmlns="" id="{40D30783-7E47-4E0E-BCD6-5172969AEFD4}"/>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1</xdr:col>
      <xdr:colOff>1028700</xdr:colOff>
      <xdr:row>5</xdr:row>
      <xdr:rowOff>47625</xdr:rowOff>
    </xdr:to>
    <xdr:pic>
      <xdr:nvPicPr>
        <xdr:cNvPr id="2" name="Imatge 1" descr="logo FBCNFP millor resolució.jpg">
          <a:extLst>
            <a:ext uri="{FF2B5EF4-FFF2-40B4-BE49-F238E27FC236}">
              <a16:creationId xmlns:a16="http://schemas.microsoft.com/office/drawing/2014/main" xmlns="" id="{00000000-0008-0000-1100-000002000000}"/>
            </a:ext>
          </a:extLst>
        </xdr:cNvPr>
        <xdr:cNvPicPr>
          <a:picLocks noChangeAspect="1"/>
        </xdr:cNvPicPr>
      </xdr:nvPicPr>
      <xdr:blipFill>
        <a:blip xmlns:r="http://schemas.openxmlformats.org/officeDocument/2006/relationships" r:embed="rId1" cstate="print"/>
        <a:stretch>
          <a:fillRect/>
        </a:stretch>
      </xdr:blipFill>
      <xdr:spPr>
        <a:xfrm>
          <a:off x="133350" y="85725"/>
          <a:ext cx="1028700" cy="9144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1038225</xdr:colOff>
      <xdr:row>5</xdr:row>
      <xdr:rowOff>47625</xdr:rowOff>
    </xdr:to>
    <xdr:pic>
      <xdr:nvPicPr>
        <xdr:cNvPr id="3" name="Imatge 1" descr="logo FBCNFP millor resolució.jpg">
          <a:extLst>
            <a:ext uri="{FF2B5EF4-FFF2-40B4-BE49-F238E27FC236}">
              <a16:creationId xmlns:a16="http://schemas.microsoft.com/office/drawing/2014/main" xmlns="" id="{80B27BA3-FBD5-4D18-9C26-3550AC7FDCE9}"/>
            </a:ext>
          </a:extLst>
        </xdr:cNvPr>
        <xdr:cNvPicPr>
          <a:picLocks noChangeAspect="1"/>
        </xdr:cNvPicPr>
      </xdr:nvPicPr>
      <xdr:blipFill>
        <a:blip xmlns:r="http://schemas.openxmlformats.org/officeDocument/2006/relationships" r:embed="rId1" cstate="print"/>
        <a:stretch>
          <a:fillRect/>
        </a:stretch>
      </xdr:blipFill>
      <xdr:spPr>
        <a:xfrm>
          <a:off x="123825" y="85725"/>
          <a:ext cx="10287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a16="http://schemas.microsoft.com/office/drawing/2014/main" xmlns=""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100853</xdr:rowOff>
    </xdr:from>
    <xdr:to>
      <xdr:col>1</xdr:col>
      <xdr:colOff>1028700</xdr:colOff>
      <xdr:row>5</xdr:row>
      <xdr:rowOff>62753</xdr:rowOff>
    </xdr:to>
    <xdr:pic>
      <xdr:nvPicPr>
        <xdr:cNvPr id="2" name="Imatge 1" descr="logo FBCNFP millor resolució.jpg">
          <a:extLst>
            <a:ext uri="{FF2B5EF4-FFF2-40B4-BE49-F238E27FC236}">
              <a16:creationId xmlns:a16="http://schemas.microsoft.com/office/drawing/2014/main" xmlns="" id="{31D7B00A-293D-4505-8BE3-B4F23289E0A2}"/>
            </a:ext>
          </a:extLst>
        </xdr:cNvPr>
        <xdr:cNvPicPr>
          <a:picLocks noChangeAspect="1"/>
        </xdr:cNvPicPr>
      </xdr:nvPicPr>
      <xdr:blipFill>
        <a:blip xmlns:r="http://schemas.openxmlformats.org/officeDocument/2006/relationships" r:embed="rId1" cstate="print"/>
        <a:stretch>
          <a:fillRect/>
        </a:stretch>
      </xdr:blipFill>
      <xdr:spPr>
        <a:xfrm>
          <a:off x="112059" y="100853"/>
          <a:ext cx="1028700" cy="914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95249</xdr:colOff>
      <xdr:row>21</xdr:row>
      <xdr:rowOff>64850</xdr:rowOff>
    </xdr:from>
    <xdr:to>
      <xdr:col>2</xdr:col>
      <xdr:colOff>782100</xdr:colOff>
      <xdr:row>32</xdr:row>
      <xdr:rowOff>104775</xdr:rowOff>
    </xdr:to>
    <xdr:pic>
      <xdr:nvPicPr>
        <xdr:cNvPr id="2" name="Imagen 1">
          <a:extLst>
            <a:ext uri="{FF2B5EF4-FFF2-40B4-BE49-F238E27FC236}">
              <a16:creationId xmlns:a16="http://schemas.microsoft.com/office/drawing/2014/main" xmlns="" id="{60759EE8-9E25-4E91-9CDE-13F050D6DE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04824" y="3874850"/>
          <a:ext cx="3030001" cy="21354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85724</xdr:colOff>
      <xdr:row>0</xdr:row>
      <xdr:rowOff>83900</xdr:rowOff>
    </xdr:from>
    <xdr:to>
      <xdr:col>1</xdr:col>
      <xdr:colOff>704849</xdr:colOff>
      <xdr:row>5</xdr:row>
      <xdr:rowOff>45800</xdr:rowOff>
    </xdr:to>
    <xdr:pic>
      <xdr:nvPicPr>
        <xdr:cNvPr id="4" name="Imatge 1" descr="logo FBCNFP millor resolució.jpg">
          <a:extLst>
            <a:ext uri="{FF2B5EF4-FFF2-40B4-BE49-F238E27FC236}">
              <a16:creationId xmlns:a16="http://schemas.microsoft.com/office/drawing/2014/main" xmlns="" id="{D608FA04-D717-4D75-89CF-C33A08769C8A}"/>
            </a:ext>
          </a:extLst>
        </xdr:cNvPr>
        <xdr:cNvPicPr>
          <a:picLocks noChangeAspect="1"/>
        </xdr:cNvPicPr>
      </xdr:nvPicPr>
      <xdr:blipFill>
        <a:blip xmlns:r="http://schemas.openxmlformats.org/officeDocument/2006/relationships" r:embed="rId2" cstate="print"/>
        <a:stretch>
          <a:fillRect/>
        </a:stretch>
      </xdr:blipFill>
      <xdr:spPr>
        <a:xfrm>
          <a:off x="85724" y="83900"/>
          <a:ext cx="10287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a16="http://schemas.microsoft.com/office/drawing/2014/main" xmlns="" id="{8BFE1358-B5BB-401D-BF8E-A204A253EDDF}"/>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561975</xdr:colOff>
      <xdr:row>7</xdr:row>
      <xdr:rowOff>142875</xdr:rowOff>
    </xdr:from>
    <xdr:to>
      <xdr:col>12</xdr:col>
      <xdr:colOff>285160</xdr:colOff>
      <xdr:row>25</xdr:row>
      <xdr:rowOff>333375</xdr:rowOff>
    </xdr:to>
    <xdr:pic>
      <xdr:nvPicPr>
        <xdr:cNvPr id="1025" name="Picture 1">
          <a:extLst>
            <a:ext uri="{FF2B5EF4-FFF2-40B4-BE49-F238E27FC236}">
              <a16:creationId xmlns:a16="http://schemas.microsoft.com/office/drawing/2014/main" xmlns="" id="{00000000-0008-0000-07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7225" y="1533525"/>
          <a:ext cx="6590710" cy="3705225"/>
        </a:xfrm>
        <a:prstGeom prst="rect">
          <a:avLst/>
        </a:prstGeom>
        <a:noFill/>
      </xdr:spPr>
    </xdr:pic>
    <xdr:clientData/>
  </xdr:twoCellAnchor>
  <xdr:twoCellAnchor editAs="oneCell">
    <xdr:from>
      <xdr:col>1</xdr:col>
      <xdr:colOff>571499</xdr:colOff>
      <xdr:row>26</xdr:row>
      <xdr:rowOff>219075</xdr:rowOff>
    </xdr:from>
    <xdr:to>
      <xdr:col>12</xdr:col>
      <xdr:colOff>342899</xdr:colOff>
      <xdr:row>45</xdr:row>
      <xdr:rowOff>350956</xdr:rowOff>
    </xdr:to>
    <xdr:pic>
      <xdr:nvPicPr>
        <xdr:cNvPr id="1026" name="Picture 2">
          <a:extLst>
            <a:ext uri="{FF2B5EF4-FFF2-40B4-BE49-F238E27FC236}">
              <a16:creationId xmlns:a16="http://schemas.microsoft.com/office/drawing/2014/main" xmlns="" id="{00000000-0008-0000-07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49" y="5648325"/>
          <a:ext cx="6638925" cy="3732331"/>
        </a:xfrm>
        <a:prstGeom prst="rect">
          <a:avLst/>
        </a:prstGeom>
        <a:noFill/>
      </xdr:spPr>
    </xdr:pic>
    <xdr:clientData/>
  </xdr:twoCellAnchor>
  <xdr:twoCellAnchor editAs="oneCell">
    <xdr:from>
      <xdr:col>0</xdr:col>
      <xdr:colOff>76200</xdr:colOff>
      <xdr:row>0</xdr:row>
      <xdr:rowOff>0</xdr:rowOff>
    </xdr:from>
    <xdr:to>
      <xdr:col>2</xdr:col>
      <xdr:colOff>285750</xdr:colOff>
      <xdr:row>4</xdr:row>
      <xdr:rowOff>86268</xdr:rowOff>
    </xdr:to>
    <xdr:pic>
      <xdr:nvPicPr>
        <xdr:cNvPr id="5" name="Imatge 3" descr="logo FBCNFP millor resolució.jpg">
          <a:extLst>
            <a:ext uri="{FF2B5EF4-FFF2-40B4-BE49-F238E27FC236}">
              <a16:creationId xmlns:a16="http://schemas.microsoft.com/office/drawing/2014/main" xmlns="" id="{38A30D18-30CB-4854-84C5-AEF0D7A1A493}"/>
            </a:ext>
          </a:extLst>
        </xdr:cNvPr>
        <xdr:cNvPicPr>
          <a:picLocks noChangeAspect="1"/>
        </xdr:cNvPicPr>
      </xdr:nvPicPr>
      <xdr:blipFill>
        <a:blip xmlns:r="http://schemas.openxmlformats.org/officeDocument/2006/relationships" r:embed="rId3" cstate="print"/>
        <a:stretch>
          <a:fillRect/>
        </a:stretch>
      </xdr:blipFill>
      <xdr:spPr>
        <a:xfrm>
          <a:off x="76200" y="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373263</xdr:colOff>
      <xdr:row>10</xdr:row>
      <xdr:rowOff>133350</xdr:rowOff>
    </xdr:from>
    <xdr:to>
      <xdr:col>14</xdr:col>
      <xdr:colOff>1381125</xdr:colOff>
      <xdr:row>31</xdr:row>
      <xdr:rowOff>114300</xdr:rowOff>
    </xdr:to>
    <xdr:pic>
      <xdr:nvPicPr>
        <xdr:cNvPr id="4" name="Imatge 3" descr="Matriculacio_AMB_tipologia.gif">
          <a:extLst>
            <a:ext uri="{FF2B5EF4-FFF2-40B4-BE49-F238E27FC236}">
              <a16:creationId xmlns:a16="http://schemas.microsoft.com/office/drawing/2014/main" xmlns=""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4440438" y="2152650"/>
          <a:ext cx="6494262" cy="3981450"/>
        </a:xfrm>
        <a:prstGeom prst="rect">
          <a:avLst/>
        </a:prstGeom>
      </xdr:spPr>
    </xdr:pic>
    <xdr:clientData/>
  </xdr:twoCellAnchor>
  <xdr:twoCellAnchor editAs="oneCell">
    <xdr:from>
      <xdr:col>0</xdr:col>
      <xdr:colOff>76200</xdr:colOff>
      <xdr:row>0</xdr:row>
      <xdr:rowOff>0</xdr:rowOff>
    </xdr:from>
    <xdr:to>
      <xdr:col>1</xdr:col>
      <xdr:colOff>895350</xdr:colOff>
      <xdr:row>4</xdr:row>
      <xdr:rowOff>86268</xdr:rowOff>
    </xdr:to>
    <xdr:pic>
      <xdr:nvPicPr>
        <xdr:cNvPr id="5" name="Imatge 3" descr="logo FBCNFP millor resolució.jpg">
          <a:extLst>
            <a:ext uri="{FF2B5EF4-FFF2-40B4-BE49-F238E27FC236}">
              <a16:creationId xmlns:a16="http://schemas.microsoft.com/office/drawing/2014/main" xmlns="" id="{93BD224F-D2E8-4403-AC42-A916CDC3BF73}"/>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85725</xdr:colOff>
      <xdr:row>8</xdr:row>
      <xdr:rowOff>9525</xdr:rowOff>
    </xdr:from>
    <xdr:to>
      <xdr:col>11</xdr:col>
      <xdr:colOff>495300</xdr:colOff>
      <xdr:row>27</xdr:row>
      <xdr:rowOff>62931</xdr:rowOff>
    </xdr:to>
    <xdr:pic>
      <xdr:nvPicPr>
        <xdr:cNvPr id="3074" name="Picture 2">
          <a:extLst>
            <a:ext uri="{FF2B5EF4-FFF2-40B4-BE49-F238E27FC236}">
              <a16:creationId xmlns:a16="http://schemas.microsoft.com/office/drawing/2014/main" xmlns="" id="{00000000-0008-0000-09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9625" y="1581150"/>
          <a:ext cx="5895975" cy="3672906"/>
        </a:xfrm>
        <a:prstGeom prst="rect">
          <a:avLst/>
        </a:prstGeom>
        <a:noFill/>
      </xdr:spPr>
    </xdr:pic>
    <xdr:clientData/>
  </xdr:twoCellAnchor>
  <xdr:twoCellAnchor editAs="oneCell">
    <xdr:from>
      <xdr:col>0</xdr:col>
      <xdr:colOff>76200</xdr:colOff>
      <xdr:row>0</xdr:row>
      <xdr:rowOff>0</xdr:rowOff>
    </xdr:from>
    <xdr:to>
      <xdr:col>2</xdr:col>
      <xdr:colOff>266700</xdr:colOff>
      <xdr:row>4</xdr:row>
      <xdr:rowOff>86268</xdr:rowOff>
    </xdr:to>
    <xdr:pic>
      <xdr:nvPicPr>
        <xdr:cNvPr id="4" name="Imatge 3" descr="logo FBCNFP millor resolució.jpg">
          <a:extLst>
            <a:ext uri="{FF2B5EF4-FFF2-40B4-BE49-F238E27FC236}">
              <a16:creationId xmlns:a16="http://schemas.microsoft.com/office/drawing/2014/main" xmlns="" id="{2F69AB9C-A659-490D-9939-5E1FBB50CEC9}"/>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266700</xdr:colOff>
      <xdr:row>4</xdr:row>
      <xdr:rowOff>86268</xdr:rowOff>
    </xdr:to>
    <xdr:pic>
      <xdr:nvPicPr>
        <xdr:cNvPr id="4" name="Imatge 3" descr="logo FBCNFP millor resolució.jpg">
          <a:extLst>
            <a:ext uri="{FF2B5EF4-FFF2-40B4-BE49-F238E27FC236}">
              <a16:creationId xmlns:a16="http://schemas.microsoft.com/office/drawing/2014/main" xmlns="" id="{C01FC363-41FC-4D6D-B55F-B254D1BF88A2}"/>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1</xdr:col>
      <xdr:colOff>104775</xdr:colOff>
      <xdr:row>7</xdr:row>
      <xdr:rowOff>161925</xdr:rowOff>
    </xdr:from>
    <xdr:to>
      <xdr:col>12</xdr:col>
      <xdr:colOff>342900</xdr:colOff>
      <xdr:row>27</xdr:row>
      <xdr:rowOff>95250</xdr:rowOff>
    </xdr:to>
    <xdr:pic>
      <xdr:nvPicPr>
        <xdr:cNvPr id="3" name="Imagen 2">
          <a:extLst>
            <a:ext uri="{FF2B5EF4-FFF2-40B4-BE49-F238E27FC236}">
              <a16:creationId xmlns:a16="http://schemas.microsoft.com/office/drawing/2014/main" xmlns="" id="{6EDF3D0A-65EF-4902-A7C2-F1795045F4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19075" y="1543050"/>
          <a:ext cx="6943725" cy="37433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179610</xdr:colOff>
      <xdr:row>7</xdr:row>
      <xdr:rowOff>133350</xdr:rowOff>
    </xdr:from>
    <xdr:to>
      <xdr:col>11</xdr:col>
      <xdr:colOff>600075</xdr:colOff>
      <xdr:row>24</xdr:row>
      <xdr:rowOff>472075</xdr:rowOff>
    </xdr:to>
    <xdr:pic>
      <xdr:nvPicPr>
        <xdr:cNvPr id="4097" name="Picture 1">
          <a:extLst>
            <a:ext uri="{FF2B5EF4-FFF2-40B4-BE49-F238E27FC236}">
              <a16:creationId xmlns:a16="http://schemas.microsoft.com/office/drawing/2014/main" xmlns="" id="{00000000-0008-0000-0A00-00000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4460" y="1514475"/>
          <a:ext cx="5906865" cy="3710575"/>
        </a:xfrm>
        <a:prstGeom prst="rect">
          <a:avLst/>
        </a:prstGeom>
        <a:noFill/>
      </xdr:spPr>
    </xdr:pic>
    <xdr:clientData/>
  </xdr:twoCellAnchor>
  <xdr:twoCellAnchor editAs="oneCell">
    <xdr:from>
      <xdr:col>0</xdr:col>
      <xdr:colOff>76200</xdr:colOff>
      <xdr:row>0</xdr:row>
      <xdr:rowOff>0</xdr:rowOff>
    </xdr:from>
    <xdr:to>
      <xdr:col>2</xdr:col>
      <xdr:colOff>285750</xdr:colOff>
      <xdr:row>4</xdr:row>
      <xdr:rowOff>86268</xdr:rowOff>
    </xdr:to>
    <xdr:pic>
      <xdr:nvPicPr>
        <xdr:cNvPr id="5" name="Imatge 3" descr="logo FBCNFP millor resolució.jpg">
          <a:extLst>
            <a:ext uri="{FF2B5EF4-FFF2-40B4-BE49-F238E27FC236}">
              <a16:creationId xmlns:a16="http://schemas.microsoft.com/office/drawing/2014/main" xmlns="" id="{8A5156BB-9C6C-48E6-85ED-788548959EBA}"/>
            </a:ext>
          </a:extLst>
        </xdr:cNvPr>
        <xdr:cNvPicPr>
          <a:picLocks noChangeAspect="1"/>
        </xdr:cNvPicPr>
      </xdr:nvPicPr>
      <xdr:blipFill>
        <a:blip xmlns:r="http://schemas.openxmlformats.org/officeDocument/2006/relationships" r:embed="rId2" cstate="print"/>
        <a:stretch>
          <a:fillRect/>
        </a:stretch>
      </xdr:blipFill>
      <xdr:spPr>
        <a:xfrm>
          <a:off x="76200" y="0"/>
          <a:ext cx="914400" cy="8482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438150</xdr:colOff>
      <xdr:row>5</xdr:row>
      <xdr:rowOff>19050</xdr:rowOff>
    </xdr:to>
    <xdr:pic>
      <xdr:nvPicPr>
        <xdr:cNvPr id="2" name="Imatge 1" descr="logo FBCNFP millor resolució.jpg">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114300" y="57150"/>
          <a:ext cx="1028700" cy="914400"/>
        </a:xfrm>
        <a:prstGeom prst="rect">
          <a:avLst/>
        </a:prstGeom>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I18" sqref="I18"/>
    </sheetView>
  </sheetViews>
  <sheetFormatPr defaultColWidth="9.140625" defaultRowHeight="15"/>
  <cols>
    <col min="1" max="1" width="6" style="1" customWidth="1"/>
    <col min="2" max="2" width="4.28515625" style="1" customWidth="1"/>
    <col min="3" max="16384" width="9.140625" style="1"/>
  </cols>
  <sheetData>
    <row r="7" spans="1:12">
      <c r="C7" s="18"/>
      <c r="D7" s="18"/>
      <c r="E7" s="18"/>
      <c r="F7" s="18"/>
      <c r="G7" s="18"/>
      <c r="H7" s="18"/>
      <c r="I7" s="18"/>
      <c r="J7" s="18"/>
      <c r="K7" s="18"/>
    </row>
    <row r="8" spans="1:12" ht="15.75" thickBot="1">
      <c r="C8" s="29"/>
      <c r="D8" s="29"/>
      <c r="E8" s="29"/>
      <c r="F8" s="29"/>
      <c r="G8" s="29"/>
      <c r="H8" s="29"/>
      <c r="I8" s="29"/>
      <c r="J8" s="29"/>
      <c r="K8" s="29"/>
    </row>
    <row r="9" spans="1:12" ht="15" customHeight="1">
      <c r="C9" s="30"/>
      <c r="D9" s="30"/>
      <c r="E9" s="30"/>
      <c r="F9" s="30"/>
      <c r="G9" s="31"/>
      <c r="H9" s="32"/>
      <c r="I9" s="32"/>
      <c r="J9" s="33"/>
      <c r="K9" s="33"/>
    </row>
    <row r="10" spans="1:12" ht="31.5" customHeight="1">
      <c r="A10" s="34"/>
      <c r="B10" s="34"/>
      <c r="C10" s="118" t="s">
        <v>181</v>
      </c>
      <c r="D10" s="118"/>
      <c r="E10" s="118"/>
      <c r="F10" s="118"/>
      <c r="G10" s="118"/>
      <c r="H10" s="118"/>
      <c r="I10" s="118"/>
      <c r="J10" s="118"/>
      <c r="K10" s="118"/>
      <c r="L10" s="34"/>
    </row>
    <row r="11" spans="1:12" ht="31.5" customHeight="1">
      <c r="A11" s="34"/>
      <c r="B11" s="34"/>
      <c r="C11" s="118"/>
      <c r="D11" s="118"/>
      <c r="E11" s="118"/>
      <c r="F11" s="118"/>
      <c r="G11" s="118"/>
      <c r="H11" s="118"/>
      <c r="I11" s="118"/>
      <c r="J11" s="118"/>
      <c r="K11" s="118"/>
      <c r="L11" s="34"/>
    </row>
    <row r="12" spans="1:12" ht="79.5" customHeight="1">
      <c r="A12" s="34"/>
      <c r="B12" s="34"/>
      <c r="C12" s="118"/>
      <c r="D12" s="118"/>
      <c r="E12" s="118"/>
      <c r="F12" s="118"/>
      <c r="G12" s="118"/>
      <c r="H12" s="118"/>
      <c r="I12" s="118"/>
      <c r="J12" s="118"/>
      <c r="K12" s="118"/>
      <c r="L12" s="34"/>
    </row>
    <row r="13" spans="1:12" ht="15.75" thickBot="1">
      <c r="A13" s="34"/>
      <c r="B13" s="34"/>
      <c r="C13" s="35"/>
      <c r="D13" s="35"/>
      <c r="E13" s="35"/>
      <c r="F13" s="35"/>
      <c r="G13" s="36"/>
      <c r="H13" s="36"/>
      <c r="I13" s="36"/>
      <c r="J13" s="37"/>
      <c r="K13" s="37"/>
      <c r="L13" s="34"/>
    </row>
    <row r="14" spans="1:12">
      <c r="A14" s="34"/>
      <c r="B14" s="34"/>
      <c r="C14" s="38"/>
      <c r="D14" s="38"/>
      <c r="E14" s="38"/>
      <c r="F14" s="38"/>
      <c r="G14" s="39"/>
      <c r="H14" s="39"/>
      <c r="I14" s="39"/>
      <c r="J14" s="34"/>
      <c r="K14" s="34"/>
      <c r="L14" s="34"/>
    </row>
    <row r="15" spans="1:12">
      <c r="A15" s="34"/>
      <c r="B15" s="34"/>
      <c r="C15" s="38"/>
      <c r="D15" s="38"/>
      <c r="E15" s="38"/>
      <c r="F15" s="38"/>
      <c r="G15" s="39"/>
      <c r="H15" s="39"/>
      <c r="I15" s="39"/>
      <c r="J15" s="34"/>
      <c r="K15" s="34"/>
      <c r="L15" s="34"/>
    </row>
    <row r="16" spans="1:12" ht="102" customHeight="1">
      <c r="A16" s="34"/>
      <c r="B16" s="40"/>
      <c r="C16" s="119" t="s">
        <v>458</v>
      </c>
      <c r="D16" s="120"/>
      <c r="E16" s="120"/>
      <c r="F16" s="120"/>
      <c r="G16" s="120"/>
      <c r="H16" s="120"/>
      <c r="I16" s="120"/>
      <c r="J16" s="120"/>
      <c r="K16" s="120"/>
      <c r="L16" s="34"/>
    </row>
    <row r="17" spans="2:11" ht="26.25">
      <c r="B17" s="40"/>
      <c r="C17" s="41"/>
      <c r="D17" s="41"/>
      <c r="E17" s="41"/>
      <c r="F17" s="42"/>
      <c r="G17" s="43"/>
      <c r="H17" s="43"/>
      <c r="I17" s="43"/>
      <c r="J17" s="18"/>
      <c r="K17" s="18"/>
    </row>
    <row r="18" spans="2:11" ht="26.25">
      <c r="B18" s="40"/>
      <c r="C18" s="44"/>
      <c r="D18" s="44"/>
      <c r="E18" s="44"/>
      <c r="F18" s="18"/>
      <c r="G18" s="18"/>
      <c r="H18" s="18"/>
      <c r="I18" s="18"/>
      <c r="J18" s="18"/>
      <c r="K18" s="18"/>
    </row>
    <row r="19" spans="2:11" ht="26.25">
      <c r="B19" s="40"/>
      <c r="C19" s="40"/>
      <c r="D19" s="40"/>
      <c r="E19" s="40"/>
    </row>
    <row r="20" spans="2:11" ht="26.25">
      <c r="B20" s="40"/>
      <c r="C20" s="40"/>
      <c r="D20" s="40"/>
      <c r="E20" s="40"/>
      <c r="G20" s="121"/>
      <c r="H20" s="121"/>
      <c r="I20" s="121"/>
    </row>
    <row r="21" spans="2:11">
      <c r="G21" s="121"/>
      <c r="H21" s="121"/>
      <c r="I21" s="121"/>
    </row>
  </sheetData>
  <sheetProtection password="CC3D" sheet="1" objects="1" scenarios="1"/>
  <mergeCells count="3">
    <mergeCell ref="C10:K12"/>
    <mergeCell ref="C16:K16"/>
    <mergeCell ref="G20:I2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B4:M38"/>
  <sheetViews>
    <sheetView workbookViewId="0">
      <selection activeCell="I4" sqref="I4"/>
    </sheetView>
  </sheetViews>
  <sheetFormatPr defaultColWidth="9.140625" defaultRowHeight="15"/>
  <cols>
    <col min="1" max="1" width="1.42578125" style="1" customWidth="1"/>
    <col min="2" max="2" width="9.140625" style="1"/>
    <col min="3" max="3" width="28.7109375" style="1" bestFit="1" customWidth="1"/>
    <col min="4" max="11" width="9.140625" style="1"/>
    <col min="12" max="12" width="7.28515625" style="1" customWidth="1"/>
    <col min="13" max="16384" width="9.140625" style="1"/>
  </cols>
  <sheetData>
    <row r="4" spans="2:13">
      <c r="I4" s="10"/>
      <c r="M4" s="49" t="s">
        <v>30</v>
      </c>
    </row>
    <row r="7" spans="2:13" ht="18.75">
      <c r="B7" s="7" t="s">
        <v>279</v>
      </c>
      <c r="C7" s="6"/>
      <c r="D7" s="6"/>
      <c r="E7" s="6"/>
      <c r="F7" s="6"/>
      <c r="G7" s="6"/>
      <c r="H7" s="6"/>
      <c r="I7" s="6"/>
      <c r="J7" s="6"/>
      <c r="K7" s="6"/>
      <c r="L7" s="6"/>
      <c r="M7" s="6"/>
    </row>
    <row r="8" spans="2:13">
      <c r="B8" s="11"/>
      <c r="C8" s="11"/>
      <c r="D8" s="11"/>
      <c r="E8" s="11"/>
      <c r="F8" s="11"/>
      <c r="G8" s="11"/>
      <c r="H8" s="11"/>
    </row>
    <row r="9" spans="2:13">
      <c r="B9" s="11"/>
      <c r="C9" s="11"/>
      <c r="D9" s="11"/>
      <c r="E9" s="11"/>
      <c r="F9" s="11"/>
      <c r="G9" s="11"/>
      <c r="H9" s="11"/>
    </row>
    <row r="10" spans="2:13">
      <c r="B10" s="11"/>
      <c r="C10" s="11"/>
      <c r="D10" s="11"/>
      <c r="E10" s="11"/>
      <c r="F10" s="11"/>
      <c r="G10" s="11"/>
      <c r="H10" s="11"/>
    </row>
    <row r="11" spans="2:13">
      <c r="B11" s="11"/>
      <c r="C11" s="25"/>
      <c r="D11" s="26"/>
      <c r="E11" s="26"/>
      <c r="F11" s="26"/>
      <c r="G11" s="11"/>
      <c r="H11" s="11"/>
    </row>
    <row r="12" spans="2:13">
      <c r="B12" s="11"/>
      <c r="C12" s="25"/>
      <c r="D12" s="26"/>
      <c r="E12" s="26"/>
      <c r="F12" s="26"/>
      <c r="G12" s="11"/>
      <c r="H12" s="11"/>
    </row>
    <row r="13" spans="2:13">
      <c r="B13" s="11"/>
      <c r="C13" s="25"/>
      <c r="D13" s="26"/>
      <c r="E13" s="26"/>
      <c r="F13" s="26"/>
      <c r="G13" s="11"/>
      <c r="H13" s="11"/>
    </row>
    <row r="14" spans="2:13" ht="28.5" customHeight="1">
      <c r="B14" s="11"/>
      <c r="C14" s="25"/>
      <c r="D14" s="26"/>
      <c r="E14" s="26"/>
      <c r="F14" s="26"/>
      <c r="G14" s="11"/>
      <c r="H14" s="11"/>
    </row>
    <row r="15" spans="2:13" ht="28.5" customHeight="1">
      <c r="B15" s="11"/>
      <c r="C15" s="25"/>
      <c r="D15" s="26"/>
      <c r="E15" s="26"/>
      <c r="F15" s="26"/>
      <c r="G15" s="11"/>
      <c r="H15" s="11"/>
    </row>
    <row r="16" spans="2:13" ht="28.5" customHeight="1">
      <c r="B16" s="11"/>
      <c r="C16" s="25"/>
      <c r="D16" s="26"/>
      <c r="E16" s="26"/>
      <c r="F16" s="26"/>
      <c r="G16" s="11"/>
      <c r="H16" s="11"/>
    </row>
    <row r="17" spans="2:13">
      <c r="B17" s="11"/>
      <c r="C17" s="25"/>
      <c r="D17" s="26"/>
      <c r="E17" s="26"/>
      <c r="F17" s="26"/>
      <c r="G17" s="11"/>
      <c r="H17" s="11"/>
    </row>
    <row r="18" spans="2:13">
      <c r="B18" s="11"/>
      <c r="C18" s="27"/>
      <c r="D18" s="28"/>
      <c r="E18" s="28"/>
      <c r="F18" s="28"/>
      <c r="G18" s="11"/>
      <c r="H18" s="11"/>
    </row>
    <row r="19" spans="2:13">
      <c r="B19" s="11"/>
      <c r="C19" s="11"/>
      <c r="D19" s="11"/>
      <c r="E19" s="11"/>
      <c r="F19" s="11"/>
      <c r="G19" s="11"/>
      <c r="H19" s="11"/>
    </row>
    <row r="20" spans="2:13">
      <c r="B20" s="11"/>
      <c r="C20" s="11"/>
      <c r="D20" s="11"/>
      <c r="E20" s="11"/>
      <c r="F20" s="11"/>
      <c r="G20" s="11"/>
      <c r="H20" s="11"/>
    </row>
    <row r="25" spans="2:13" ht="18.75" customHeight="1"/>
    <row r="26" spans="2:13">
      <c r="B26" s="22" t="s">
        <v>252</v>
      </c>
      <c r="C26" s="22"/>
      <c r="D26" s="22"/>
      <c r="E26" s="22"/>
      <c r="F26" s="22"/>
      <c r="G26" s="22"/>
      <c r="H26" s="22"/>
      <c r="I26" s="22"/>
      <c r="J26" s="22"/>
      <c r="K26" s="22"/>
      <c r="L26" s="22"/>
      <c r="M26" s="22"/>
    </row>
    <row r="29" spans="2:13">
      <c r="B29" s="131" t="s">
        <v>280</v>
      </c>
      <c r="C29" s="140"/>
      <c r="D29" s="140"/>
      <c r="E29" s="140"/>
      <c r="F29" s="140"/>
      <c r="G29" s="140"/>
      <c r="H29" s="140"/>
      <c r="I29" s="140"/>
      <c r="J29" s="140"/>
      <c r="K29" s="140"/>
      <c r="L29" s="140"/>
      <c r="M29" s="141"/>
    </row>
    <row r="30" spans="2:13">
      <c r="B30" s="142"/>
      <c r="C30" s="143"/>
      <c r="D30" s="143"/>
      <c r="E30" s="143"/>
      <c r="F30" s="143"/>
      <c r="G30" s="143"/>
      <c r="H30" s="143"/>
      <c r="I30" s="143"/>
      <c r="J30" s="143"/>
      <c r="K30" s="143"/>
      <c r="L30" s="143"/>
      <c r="M30" s="144"/>
    </row>
    <row r="31" spans="2:13">
      <c r="B31" s="142"/>
      <c r="C31" s="143"/>
      <c r="D31" s="143"/>
      <c r="E31" s="143"/>
      <c r="F31" s="143"/>
      <c r="G31" s="143"/>
      <c r="H31" s="143"/>
      <c r="I31" s="143"/>
      <c r="J31" s="143"/>
      <c r="K31" s="143"/>
      <c r="L31" s="143"/>
      <c r="M31" s="144"/>
    </row>
    <row r="32" spans="2:13">
      <c r="B32" s="142"/>
      <c r="C32" s="143"/>
      <c r="D32" s="143"/>
      <c r="E32" s="143"/>
      <c r="F32" s="143"/>
      <c r="G32" s="143"/>
      <c r="H32" s="143"/>
      <c r="I32" s="143"/>
      <c r="J32" s="143"/>
      <c r="K32" s="143"/>
      <c r="L32" s="143"/>
      <c r="M32" s="144"/>
    </row>
    <row r="33" spans="2:13">
      <c r="B33" s="142"/>
      <c r="C33" s="143"/>
      <c r="D33" s="143"/>
      <c r="E33" s="143"/>
      <c r="F33" s="143"/>
      <c r="G33" s="143"/>
      <c r="H33" s="143"/>
      <c r="I33" s="143"/>
      <c r="J33" s="143"/>
      <c r="K33" s="143"/>
      <c r="L33" s="143"/>
      <c r="M33" s="144"/>
    </row>
    <row r="34" spans="2:13">
      <c r="B34" s="142"/>
      <c r="C34" s="143"/>
      <c r="D34" s="143"/>
      <c r="E34" s="143"/>
      <c r="F34" s="143"/>
      <c r="G34" s="143"/>
      <c r="H34" s="143"/>
      <c r="I34" s="143"/>
      <c r="J34" s="143"/>
      <c r="K34" s="143"/>
      <c r="L34" s="143"/>
      <c r="M34" s="144"/>
    </row>
    <row r="35" spans="2:13">
      <c r="B35" s="142"/>
      <c r="C35" s="143"/>
      <c r="D35" s="143"/>
      <c r="E35" s="143"/>
      <c r="F35" s="143"/>
      <c r="G35" s="143"/>
      <c r="H35" s="143"/>
      <c r="I35" s="143"/>
      <c r="J35" s="143"/>
      <c r="K35" s="143"/>
      <c r="L35" s="143"/>
      <c r="M35" s="144"/>
    </row>
    <row r="36" spans="2:13">
      <c r="B36" s="142"/>
      <c r="C36" s="143"/>
      <c r="D36" s="143"/>
      <c r="E36" s="143"/>
      <c r="F36" s="143"/>
      <c r="G36" s="143"/>
      <c r="H36" s="143"/>
      <c r="I36" s="143"/>
      <c r="J36" s="143"/>
      <c r="K36" s="143"/>
      <c r="L36" s="143"/>
      <c r="M36" s="144"/>
    </row>
    <row r="37" spans="2:13">
      <c r="B37" s="142"/>
      <c r="C37" s="143"/>
      <c r="D37" s="143"/>
      <c r="E37" s="143"/>
      <c r="F37" s="143"/>
      <c r="G37" s="143"/>
      <c r="H37" s="143"/>
      <c r="I37" s="143"/>
      <c r="J37" s="143"/>
      <c r="K37" s="143"/>
      <c r="L37" s="143"/>
      <c r="M37" s="144"/>
    </row>
    <row r="38" spans="2:13">
      <c r="B38" s="145"/>
      <c r="C38" s="146"/>
      <c r="D38" s="146"/>
      <c r="E38" s="146"/>
      <c r="F38" s="146"/>
      <c r="G38" s="146"/>
      <c r="H38" s="146"/>
      <c r="I38" s="146"/>
      <c r="J38" s="146"/>
      <c r="K38" s="146"/>
      <c r="L38" s="146"/>
      <c r="M38" s="147"/>
    </row>
  </sheetData>
  <mergeCells count="1">
    <mergeCell ref="B29:M38"/>
  </mergeCells>
  <hyperlinks>
    <hyperlink ref="M4" location="'Índex '!A1" display="Tornar a l'í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4:L36"/>
  <sheetViews>
    <sheetView workbookViewId="0">
      <selection activeCell="I4" sqref="I4"/>
    </sheetView>
  </sheetViews>
  <sheetFormatPr defaultColWidth="9.140625" defaultRowHeight="15"/>
  <cols>
    <col min="1" max="1" width="1.42578125" style="1" customWidth="1"/>
    <col min="2" max="2" width="9.140625" style="1"/>
    <col min="3" max="3" width="28.7109375" style="1" bestFit="1" customWidth="1"/>
    <col min="4" max="10" width="9.140625" style="1"/>
    <col min="11" max="11" width="6.5703125" style="1" customWidth="1"/>
    <col min="12" max="16384" width="9.140625" style="1"/>
  </cols>
  <sheetData>
    <row r="4" spans="2:12">
      <c r="I4" s="10"/>
      <c r="L4" s="49" t="s">
        <v>30</v>
      </c>
    </row>
    <row r="7" spans="2:12" ht="18.75">
      <c r="B7" s="7" t="s">
        <v>259</v>
      </c>
      <c r="C7" s="6"/>
      <c r="D7" s="6"/>
      <c r="E7" s="6"/>
      <c r="F7" s="6"/>
      <c r="G7" s="6"/>
      <c r="H7" s="6"/>
      <c r="I7" s="6"/>
      <c r="J7" s="6"/>
      <c r="K7" s="6"/>
      <c r="L7" s="6"/>
    </row>
    <row r="8" spans="2:12">
      <c r="B8" s="11"/>
      <c r="C8" s="11"/>
      <c r="D8" s="11"/>
      <c r="E8" s="11"/>
      <c r="F8" s="11"/>
      <c r="G8" s="11"/>
      <c r="H8" s="11"/>
    </row>
    <row r="9" spans="2:12" ht="31.5" customHeight="1">
      <c r="B9" s="11"/>
      <c r="C9" s="11"/>
      <c r="D9" s="11"/>
      <c r="E9" s="11"/>
      <c r="F9" s="11"/>
      <c r="G9" s="11"/>
      <c r="H9" s="11"/>
    </row>
    <row r="10" spans="2:12">
      <c r="B10" s="11"/>
      <c r="C10" s="11"/>
      <c r="D10" s="11"/>
      <c r="E10" s="11"/>
      <c r="F10" s="11"/>
      <c r="G10" s="11"/>
      <c r="H10" s="11"/>
    </row>
    <row r="11" spans="2:12">
      <c r="B11" s="11"/>
      <c r="C11" s="25"/>
      <c r="D11" s="26"/>
      <c r="E11" s="26"/>
      <c r="F11" s="26"/>
      <c r="G11" s="11"/>
      <c r="H11" s="11"/>
    </row>
    <row r="12" spans="2:12" ht="10.5" customHeight="1">
      <c r="B12" s="11"/>
      <c r="C12" s="25"/>
      <c r="D12" s="26"/>
      <c r="E12" s="26"/>
      <c r="F12" s="26"/>
      <c r="G12" s="11"/>
      <c r="H12" s="11"/>
    </row>
    <row r="13" spans="2:12" ht="30.75" customHeight="1">
      <c r="B13" s="11"/>
      <c r="C13" s="25"/>
      <c r="D13" s="26"/>
      <c r="E13" s="26"/>
      <c r="F13" s="26"/>
      <c r="G13" s="11"/>
      <c r="H13" s="11"/>
    </row>
    <row r="14" spans="2:12">
      <c r="B14" s="11"/>
      <c r="C14" s="25"/>
      <c r="D14" s="26"/>
      <c r="E14" s="26"/>
      <c r="F14" s="26"/>
      <c r="G14" s="11"/>
      <c r="H14" s="11"/>
    </row>
    <row r="15" spans="2:12">
      <c r="B15" s="11"/>
      <c r="C15" s="25"/>
      <c r="D15" s="26"/>
      <c r="E15" s="26"/>
      <c r="F15" s="26"/>
      <c r="G15" s="11"/>
      <c r="H15" s="11"/>
    </row>
    <row r="16" spans="2:12">
      <c r="B16" s="11"/>
      <c r="C16" s="25"/>
      <c r="D16" s="26"/>
      <c r="E16" s="26"/>
      <c r="F16" s="26"/>
      <c r="G16" s="11"/>
      <c r="H16" s="11"/>
    </row>
    <row r="17" spans="2:12">
      <c r="B17" s="11"/>
      <c r="C17" s="25"/>
      <c r="D17" s="26"/>
      <c r="E17" s="26"/>
      <c r="F17" s="26"/>
      <c r="G17" s="11"/>
      <c r="H17" s="11"/>
    </row>
    <row r="18" spans="2:12">
      <c r="B18" s="11"/>
      <c r="C18" s="27"/>
      <c r="D18" s="28"/>
      <c r="E18" s="28"/>
      <c r="F18" s="28"/>
      <c r="G18" s="11"/>
      <c r="H18" s="11"/>
    </row>
    <row r="19" spans="2:12">
      <c r="B19" s="11"/>
      <c r="C19" s="11"/>
      <c r="D19" s="11"/>
      <c r="E19" s="11"/>
      <c r="F19" s="11"/>
      <c r="G19" s="11"/>
      <c r="H19" s="11"/>
    </row>
    <row r="20" spans="2:12">
      <c r="B20" s="11"/>
      <c r="C20" s="11"/>
      <c r="D20" s="11"/>
      <c r="E20" s="11"/>
      <c r="F20" s="11"/>
      <c r="G20" s="11"/>
      <c r="H20" s="11"/>
    </row>
    <row r="25" spans="2:12" ht="30.75" customHeight="1"/>
    <row r="26" spans="2:12">
      <c r="B26" s="22" t="s">
        <v>252</v>
      </c>
      <c r="C26" s="22"/>
      <c r="D26" s="22"/>
      <c r="E26" s="22"/>
      <c r="F26" s="22"/>
      <c r="G26" s="22"/>
      <c r="H26" s="22"/>
      <c r="I26" s="22"/>
      <c r="J26" s="22"/>
      <c r="K26" s="22"/>
      <c r="L26" s="22"/>
    </row>
    <row r="29" spans="2:12">
      <c r="B29" s="131" t="s">
        <v>281</v>
      </c>
      <c r="C29" s="140"/>
      <c r="D29" s="140"/>
      <c r="E29" s="140"/>
      <c r="F29" s="140"/>
      <c r="G29" s="140"/>
      <c r="H29" s="140"/>
      <c r="I29" s="140"/>
      <c r="J29" s="140"/>
      <c r="K29" s="140"/>
      <c r="L29" s="141"/>
    </row>
    <row r="30" spans="2:12">
      <c r="B30" s="142"/>
      <c r="C30" s="143"/>
      <c r="D30" s="143"/>
      <c r="E30" s="143"/>
      <c r="F30" s="143"/>
      <c r="G30" s="143"/>
      <c r="H30" s="143"/>
      <c r="I30" s="143"/>
      <c r="J30" s="143"/>
      <c r="K30" s="143"/>
      <c r="L30" s="144"/>
    </row>
    <row r="31" spans="2:12">
      <c r="B31" s="142"/>
      <c r="C31" s="143"/>
      <c r="D31" s="143"/>
      <c r="E31" s="143"/>
      <c r="F31" s="143"/>
      <c r="G31" s="143"/>
      <c r="H31" s="143"/>
      <c r="I31" s="143"/>
      <c r="J31" s="143"/>
      <c r="K31" s="143"/>
      <c r="L31" s="144"/>
    </row>
    <row r="32" spans="2:12">
      <c r="B32" s="142"/>
      <c r="C32" s="143"/>
      <c r="D32" s="143"/>
      <c r="E32" s="143"/>
      <c r="F32" s="143"/>
      <c r="G32" s="143"/>
      <c r="H32" s="143"/>
      <c r="I32" s="143"/>
      <c r="J32" s="143"/>
      <c r="K32" s="143"/>
      <c r="L32" s="144"/>
    </row>
    <row r="33" spans="2:12">
      <c r="B33" s="142"/>
      <c r="C33" s="143"/>
      <c r="D33" s="143"/>
      <c r="E33" s="143"/>
      <c r="F33" s="143"/>
      <c r="G33" s="143"/>
      <c r="H33" s="143"/>
      <c r="I33" s="143"/>
      <c r="J33" s="143"/>
      <c r="K33" s="143"/>
      <c r="L33" s="144"/>
    </row>
    <row r="34" spans="2:12">
      <c r="B34" s="142"/>
      <c r="C34" s="143"/>
      <c r="D34" s="143"/>
      <c r="E34" s="143"/>
      <c r="F34" s="143"/>
      <c r="G34" s="143"/>
      <c r="H34" s="143"/>
      <c r="I34" s="143"/>
      <c r="J34" s="143"/>
      <c r="K34" s="143"/>
      <c r="L34" s="144"/>
    </row>
    <row r="35" spans="2:12">
      <c r="B35" s="142"/>
      <c r="C35" s="143"/>
      <c r="D35" s="143"/>
      <c r="E35" s="143"/>
      <c r="F35" s="143"/>
      <c r="G35" s="143"/>
      <c r="H35" s="143"/>
      <c r="I35" s="143"/>
      <c r="J35" s="143"/>
      <c r="K35" s="143"/>
      <c r="L35" s="144"/>
    </row>
    <row r="36" spans="2:12">
      <c r="B36" s="145"/>
      <c r="C36" s="146"/>
      <c r="D36" s="146"/>
      <c r="E36" s="146"/>
      <c r="F36" s="146"/>
      <c r="G36" s="146"/>
      <c r="H36" s="146"/>
      <c r="I36" s="146"/>
      <c r="J36" s="146"/>
      <c r="K36" s="146"/>
      <c r="L36" s="147"/>
    </row>
  </sheetData>
  <mergeCells count="1">
    <mergeCell ref="B29:L36"/>
  </mergeCells>
  <hyperlinks>
    <hyperlink ref="L4" location="'Índex '!A1" display="Tornar a l'índex"/>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B4:K93"/>
  <sheetViews>
    <sheetView topLeftCell="A85" workbookViewId="0">
      <selection activeCell="I4" sqref="I4"/>
    </sheetView>
  </sheetViews>
  <sheetFormatPr defaultColWidth="9.140625" defaultRowHeight="15"/>
  <cols>
    <col min="1" max="1" width="1.7109375" style="1" customWidth="1"/>
    <col min="2" max="2" width="33.5703125" style="1" customWidth="1"/>
    <col min="3" max="6" width="15.140625" style="1" customWidth="1"/>
    <col min="7" max="7" width="9.140625" style="11"/>
    <col min="8" max="8" width="9.140625" style="1" customWidth="1"/>
    <col min="9" max="16384" width="9.140625" style="1"/>
  </cols>
  <sheetData>
    <row r="4" spans="2:9">
      <c r="F4" s="49" t="s">
        <v>30</v>
      </c>
    </row>
    <row r="7" spans="2:9" ht="18.75">
      <c r="B7" s="54" t="s">
        <v>260</v>
      </c>
      <c r="C7" s="6"/>
      <c r="D7" s="6"/>
      <c r="E7" s="6"/>
      <c r="F7" s="6"/>
    </row>
    <row r="9" spans="2:9">
      <c r="B9" s="52" t="s">
        <v>267</v>
      </c>
      <c r="C9" s="53" t="s">
        <v>282</v>
      </c>
      <c r="D9" s="53" t="s">
        <v>283</v>
      </c>
      <c r="E9" s="53" t="s">
        <v>284</v>
      </c>
      <c r="F9" s="53" t="s">
        <v>28</v>
      </c>
    </row>
    <row r="10" spans="2:9">
      <c r="B10" s="3" t="s">
        <v>269</v>
      </c>
      <c r="C10" s="9"/>
      <c r="D10" s="9"/>
      <c r="E10" s="9"/>
      <c r="F10" s="9"/>
    </row>
    <row r="11" spans="2:9">
      <c r="B11" s="1" t="s">
        <v>285</v>
      </c>
      <c r="C11" s="9">
        <v>500</v>
      </c>
      <c r="D11" s="9">
        <v>52</v>
      </c>
      <c r="E11" s="9">
        <v>1183</v>
      </c>
      <c r="F11" s="9">
        <v>1735</v>
      </c>
      <c r="G11" s="59"/>
      <c r="H11" s="12"/>
      <c r="I11" s="12"/>
    </row>
    <row r="12" spans="2:9">
      <c r="B12" s="1" t="s">
        <v>286</v>
      </c>
      <c r="C12" s="9">
        <v>1127</v>
      </c>
      <c r="D12" s="9">
        <v>1308</v>
      </c>
      <c r="E12" s="9">
        <v>123</v>
      </c>
      <c r="F12" s="9">
        <v>2558</v>
      </c>
      <c r="G12" s="59"/>
      <c r="H12" s="12"/>
      <c r="I12" s="12"/>
    </row>
    <row r="13" spans="2:9">
      <c r="B13" s="1" t="s">
        <v>287</v>
      </c>
      <c r="C13" s="9">
        <v>246</v>
      </c>
      <c r="D13" s="9">
        <v>0</v>
      </c>
      <c r="E13" s="9">
        <v>0</v>
      </c>
      <c r="F13" s="9">
        <v>246</v>
      </c>
      <c r="G13" s="59"/>
      <c r="H13" s="12"/>
      <c r="I13" s="12"/>
    </row>
    <row r="14" spans="2:9">
      <c r="B14" s="1" t="s">
        <v>288</v>
      </c>
      <c r="C14" s="9">
        <v>193</v>
      </c>
      <c r="D14" s="9">
        <v>123</v>
      </c>
      <c r="E14" s="9">
        <v>0</v>
      </c>
      <c r="F14" s="9">
        <v>316</v>
      </c>
      <c r="G14" s="59"/>
      <c r="H14" s="12"/>
      <c r="I14" s="12"/>
    </row>
    <row r="15" spans="2:9">
      <c r="B15" s="1" t="s">
        <v>289</v>
      </c>
      <c r="C15" s="9">
        <v>952</v>
      </c>
      <c r="D15" s="9">
        <v>1250</v>
      </c>
      <c r="E15" s="9">
        <v>353</v>
      </c>
      <c r="F15" s="9">
        <v>2555</v>
      </c>
      <c r="G15" s="59"/>
      <c r="H15" s="12"/>
      <c r="I15" s="12"/>
    </row>
    <row r="16" spans="2:9">
      <c r="B16" s="1" t="s">
        <v>290</v>
      </c>
      <c r="C16" s="9">
        <v>0</v>
      </c>
      <c r="D16" s="9">
        <v>0</v>
      </c>
      <c r="E16" s="9">
        <v>0</v>
      </c>
      <c r="F16" s="9">
        <v>0</v>
      </c>
      <c r="G16" s="59"/>
      <c r="H16" s="12"/>
      <c r="I16" s="12"/>
    </row>
    <row r="17" spans="2:9">
      <c r="B17" s="1" t="s">
        <v>291</v>
      </c>
      <c r="C17" s="9">
        <v>153</v>
      </c>
      <c r="D17" s="9">
        <v>0</v>
      </c>
      <c r="E17" s="9">
        <v>23</v>
      </c>
      <c r="F17" s="9">
        <v>176</v>
      </c>
      <c r="G17" s="59"/>
      <c r="H17" s="12"/>
      <c r="I17" s="12"/>
    </row>
    <row r="18" spans="2:9">
      <c r="B18" s="1" t="s">
        <v>292</v>
      </c>
      <c r="C18" s="9">
        <v>801</v>
      </c>
      <c r="D18" s="9">
        <v>481</v>
      </c>
      <c r="E18" s="9">
        <v>9</v>
      </c>
      <c r="F18" s="9">
        <v>1291</v>
      </c>
      <c r="G18" s="59"/>
      <c r="H18" s="12"/>
      <c r="I18" s="12"/>
    </row>
    <row r="19" spans="2:9">
      <c r="B19" s="1" t="s">
        <v>293</v>
      </c>
      <c r="C19" s="9">
        <v>54</v>
      </c>
      <c r="D19" s="9">
        <v>117</v>
      </c>
      <c r="E19" s="9">
        <v>0</v>
      </c>
      <c r="F19" s="9">
        <v>171</v>
      </c>
      <c r="G19" s="59"/>
      <c r="H19" s="12"/>
      <c r="I19" s="12"/>
    </row>
    <row r="20" spans="2:9">
      <c r="B20" s="1" t="s">
        <v>294</v>
      </c>
      <c r="C20" s="9">
        <v>437</v>
      </c>
      <c r="D20" s="9">
        <v>183</v>
      </c>
      <c r="E20" s="9">
        <v>72</v>
      </c>
      <c r="F20" s="9">
        <v>692</v>
      </c>
      <c r="G20" s="59"/>
      <c r="H20" s="12"/>
      <c r="I20" s="12"/>
    </row>
    <row r="21" spans="2:9">
      <c r="B21" s="1" t="s">
        <v>295</v>
      </c>
      <c r="C21" s="9">
        <v>85</v>
      </c>
      <c r="D21" s="9">
        <v>0</v>
      </c>
      <c r="E21" s="9">
        <v>0</v>
      </c>
      <c r="F21" s="9">
        <v>85</v>
      </c>
      <c r="G21" s="59"/>
      <c r="H21" s="12"/>
      <c r="I21" s="12"/>
    </row>
    <row r="22" spans="2:9">
      <c r="B22" s="1" t="s">
        <v>296</v>
      </c>
      <c r="C22" s="9">
        <v>987</v>
      </c>
      <c r="D22" s="9">
        <v>463</v>
      </c>
      <c r="E22" s="9">
        <v>1681</v>
      </c>
      <c r="F22" s="9">
        <v>3131</v>
      </c>
      <c r="G22" s="59"/>
      <c r="H22" s="12"/>
      <c r="I22" s="12"/>
    </row>
    <row r="23" spans="2:9">
      <c r="B23" s="1" t="s">
        <v>297</v>
      </c>
      <c r="C23" s="9">
        <v>1066</v>
      </c>
      <c r="D23" s="9">
        <v>725</v>
      </c>
      <c r="E23" s="9">
        <v>715</v>
      </c>
      <c r="F23" s="9">
        <v>2506</v>
      </c>
      <c r="G23" s="59"/>
      <c r="H23" s="12"/>
      <c r="I23" s="12"/>
    </row>
    <row r="24" spans="2:9">
      <c r="B24" s="1" t="s">
        <v>298</v>
      </c>
      <c r="C24" s="9">
        <v>1045</v>
      </c>
      <c r="D24" s="9">
        <v>43</v>
      </c>
      <c r="E24" s="9">
        <v>572</v>
      </c>
      <c r="F24" s="9">
        <v>1660</v>
      </c>
      <c r="G24" s="59"/>
      <c r="H24" s="12"/>
      <c r="I24" s="12"/>
    </row>
    <row r="25" spans="2:9">
      <c r="B25" s="1" t="s">
        <v>299</v>
      </c>
      <c r="C25" s="9">
        <v>266</v>
      </c>
      <c r="D25" s="9">
        <v>0</v>
      </c>
      <c r="E25" s="9">
        <v>81</v>
      </c>
      <c r="F25" s="9">
        <v>347</v>
      </c>
      <c r="G25" s="59"/>
      <c r="H25" s="12"/>
      <c r="I25" s="12"/>
    </row>
    <row r="26" spans="2:9">
      <c r="B26" s="1" t="s">
        <v>300</v>
      </c>
      <c r="C26" s="9">
        <v>1504</v>
      </c>
      <c r="D26" s="9">
        <v>1860</v>
      </c>
      <c r="E26" s="9">
        <v>290</v>
      </c>
      <c r="F26" s="9">
        <v>3654</v>
      </c>
      <c r="G26" s="59"/>
      <c r="H26" s="12"/>
      <c r="I26" s="12"/>
    </row>
    <row r="27" spans="2:9">
      <c r="B27" s="1" t="s">
        <v>301</v>
      </c>
      <c r="C27" s="9">
        <v>383</v>
      </c>
      <c r="D27" s="9">
        <v>106</v>
      </c>
      <c r="E27" s="9">
        <v>78</v>
      </c>
      <c r="F27" s="9">
        <v>567</v>
      </c>
      <c r="G27" s="59"/>
      <c r="H27" s="12"/>
      <c r="I27" s="12"/>
    </row>
    <row r="28" spans="2:9">
      <c r="B28" s="1" t="s">
        <v>302</v>
      </c>
      <c r="C28" s="9">
        <v>0</v>
      </c>
      <c r="D28" s="9">
        <v>0</v>
      </c>
      <c r="E28" s="9">
        <v>0</v>
      </c>
      <c r="F28" s="9">
        <v>0</v>
      </c>
      <c r="G28" s="59"/>
      <c r="H28" s="12"/>
      <c r="I28" s="12"/>
    </row>
    <row r="29" spans="2:9">
      <c r="B29" s="1" t="s">
        <v>303</v>
      </c>
      <c r="C29" s="9">
        <v>587</v>
      </c>
      <c r="D29" s="9">
        <v>64</v>
      </c>
      <c r="E29" s="9">
        <v>0</v>
      </c>
      <c r="F29" s="9">
        <v>651</v>
      </c>
      <c r="G29" s="59"/>
      <c r="H29" s="12"/>
      <c r="I29" s="12"/>
    </row>
    <row r="30" spans="2:9">
      <c r="B30" s="1" t="s">
        <v>304</v>
      </c>
      <c r="C30" s="9">
        <v>2176</v>
      </c>
      <c r="D30" s="9">
        <v>1626</v>
      </c>
      <c r="E30" s="9">
        <v>1731</v>
      </c>
      <c r="F30" s="9">
        <v>5533</v>
      </c>
      <c r="G30" s="59"/>
      <c r="H30" s="12"/>
      <c r="I30" s="12"/>
    </row>
    <row r="31" spans="2:9">
      <c r="B31" s="1" t="s">
        <v>305</v>
      </c>
      <c r="C31" s="9">
        <v>124</v>
      </c>
      <c r="D31" s="9">
        <v>0</v>
      </c>
      <c r="E31" s="9">
        <v>0</v>
      </c>
      <c r="F31" s="9">
        <v>124</v>
      </c>
      <c r="G31" s="59"/>
      <c r="H31" s="12"/>
      <c r="I31" s="12"/>
    </row>
    <row r="32" spans="2:9">
      <c r="B32" s="1" t="s">
        <v>306</v>
      </c>
      <c r="C32" s="9">
        <v>1416</v>
      </c>
      <c r="D32" s="9">
        <v>1980</v>
      </c>
      <c r="E32" s="9">
        <v>320</v>
      </c>
      <c r="F32" s="9">
        <v>3716</v>
      </c>
      <c r="G32" s="59"/>
      <c r="H32" s="12"/>
      <c r="I32" s="12"/>
    </row>
    <row r="33" spans="2:9">
      <c r="B33" s="1" t="s">
        <v>307</v>
      </c>
      <c r="C33" s="9">
        <v>299</v>
      </c>
      <c r="D33" s="9">
        <v>0</v>
      </c>
      <c r="E33" s="9">
        <v>0</v>
      </c>
      <c r="F33" s="9">
        <v>299</v>
      </c>
      <c r="G33" s="59"/>
      <c r="H33" s="12"/>
      <c r="I33" s="12"/>
    </row>
    <row r="34" spans="2:9">
      <c r="B34" s="1" t="s">
        <v>308</v>
      </c>
      <c r="C34" s="9">
        <v>567</v>
      </c>
      <c r="D34" s="9">
        <v>1683</v>
      </c>
      <c r="E34" s="9">
        <v>73</v>
      </c>
      <c r="F34" s="9">
        <v>2323</v>
      </c>
      <c r="G34" s="59"/>
      <c r="H34" s="12"/>
      <c r="I34" s="12"/>
    </row>
    <row r="35" spans="2:9">
      <c r="B35" s="6" t="s">
        <v>28</v>
      </c>
      <c r="C35" s="24">
        <v>14968</v>
      </c>
      <c r="D35" s="24">
        <v>12064</v>
      </c>
      <c r="E35" s="24">
        <v>7304</v>
      </c>
      <c r="F35" s="24">
        <v>34336</v>
      </c>
      <c r="G35" s="59"/>
      <c r="H35" s="12"/>
      <c r="I35" s="12"/>
    </row>
    <row r="36" spans="2:9">
      <c r="B36" s="63" t="s">
        <v>309</v>
      </c>
      <c r="C36" s="21"/>
      <c r="D36" s="21"/>
      <c r="E36" s="21"/>
      <c r="F36" s="21"/>
      <c r="G36" s="59"/>
      <c r="H36" s="12"/>
      <c r="I36" s="12"/>
    </row>
    <row r="37" spans="2:9">
      <c r="B37" s="1" t="s">
        <v>285</v>
      </c>
      <c r="C37" s="9">
        <v>685</v>
      </c>
      <c r="D37" s="9">
        <v>280</v>
      </c>
      <c r="E37" s="9">
        <v>309</v>
      </c>
      <c r="F37" s="9">
        <v>1274</v>
      </c>
      <c r="G37" s="59"/>
      <c r="H37" s="12"/>
      <c r="I37" s="12"/>
    </row>
    <row r="38" spans="2:9">
      <c r="B38" s="1" t="s">
        <v>286</v>
      </c>
      <c r="C38" s="9">
        <v>1820</v>
      </c>
      <c r="D38" s="9">
        <v>640</v>
      </c>
      <c r="E38" s="9">
        <v>64</v>
      </c>
      <c r="F38" s="9">
        <v>2524</v>
      </c>
      <c r="G38" s="59"/>
      <c r="H38" s="12"/>
      <c r="I38" s="12"/>
    </row>
    <row r="39" spans="2:9">
      <c r="B39" s="1" t="s">
        <v>287</v>
      </c>
      <c r="C39" s="9">
        <v>99</v>
      </c>
      <c r="D39" s="9">
        <v>0</v>
      </c>
      <c r="E39" s="9">
        <v>0</v>
      </c>
      <c r="F39" s="9">
        <v>99</v>
      </c>
      <c r="G39" s="59"/>
      <c r="H39" s="12"/>
      <c r="I39" s="12"/>
    </row>
    <row r="40" spans="2:9">
      <c r="B40" s="1" t="s">
        <v>288</v>
      </c>
      <c r="C40" s="9">
        <v>128</v>
      </c>
      <c r="D40" s="9">
        <v>0</v>
      </c>
      <c r="E40" s="9">
        <v>190</v>
      </c>
      <c r="F40" s="9">
        <v>318</v>
      </c>
      <c r="G40" s="59"/>
      <c r="H40" s="12"/>
      <c r="I40" s="12"/>
    </row>
    <row r="41" spans="2:9">
      <c r="B41" s="1" t="s">
        <v>289</v>
      </c>
      <c r="C41" s="9">
        <v>878</v>
      </c>
      <c r="D41" s="9">
        <v>190</v>
      </c>
      <c r="E41" s="9">
        <v>159</v>
      </c>
      <c r="F41" s="9">
        <v>1227</v>
      </c>
      <c r="G41" s="59"/>
      <c r="H41" s="12"/>
      <c r="I41" s="12"/>
    </row>
    <row r="42" spans="2:9">
      <c r="B42" s="1" t="s">
        <v>290</v>
      </c>
      <c r="C42" s="9">
        <v>0</v>
      </c>
      <c r="D42" s="9">
        <v>0</v>
      </c>
      <c r="E42" s="9">
        <v>0</v>
      </c>
      <c r="F42" s="9">
        <v>0</v>
      </c>
      <c r="G42" s="59"/>
      <c r="H42" s="12"/>
      <c r="I42" s="12"/>
    </row>
    <row r="43" spans="2:9">
      <c r="B43" s="1" t="s">
        <v>291</v>
      </c>
      <c r="C43" s="9">
        <v>80</v>
      </c>
      <c r="D43" s="9">
        <v>0</v>
      </c>
      <c r="E43" s="9">
        <v>0</v>
      </c>
      <c r="F43" s="9">
        <v>80</v>
      </c>
      <c r="G43" s="59"/>
      <c r="H43" s="12"/>
      <c r="I43" s="12"/>
    </row>
    <row r="44" spans="2:9">
      <c r="B44" s="1" t="s">
        <v>292</v>
      </c>
      <c r="C44" s="9">
        <v>889</v>
      </c>
      <c r="D44" s="9">
        <v>395</v>
      </c>
      <c r="E44" s="9">
        <v>0</v>
      </c>
      <c r="F44" s="9">
        <v>1284</v>
      </c>
      <c r="G44" s="59"/>
      <c r="H44" s="12"/>
      <c r="I44" s="12"/>
    </row>
    <row r="45" spans="2:9">
      <c r="B45" s="1" t="s">
        <v>293</v>
      </c>
      <c r="C45" s="9">
        <v>8</v>
      </c>
      <c r="D45" s="9">
        <v>16</v>
      </c>
      <c r="E45" s="9">
        <v>0</v>
      </c>
      <c r="F45" s="9">
        <v>24</v>
      </c>
      <c r="G45" s="59"/>
      <c r="H45" s="12"/>
      <c r="I45" s="12"/>
    </row>
    <row r="46" spans="2:9">
      <c r="B46" s="1" t="s">
        <v>294</v>
      </c>
      <c r="C46" s="9">
        <v>543</v>
      </c>
      <c r="D46" s="9">
        <v>88</v>
      </c>
      <c r="E46" s="9">
        <v>0</v>
      </c>
      <c r="F46" s="9">
        <v>631</v>
      </c>
      <c r="G46" s="59"/>
      <c r="H46" s="12"/>
      <c r="I46" s="12"/>
    </row>
    <row r="47" spans="2:9">
      <c r="B47" s="1" t="s">
        <v>295</v>
      </c>
      <c r="C47" s="9">
        <v>69</v>
      </c>
      <c r="D47" s="9">
        <v>0</v>
      </c>
      <c r="E47" s="9">
        <v>0</v>
      </c>
      <c r="F47" s="9">
        <v>69</v>
      </c>
      <c r="G47" s="59"/>
      <c r="H47" s="12"/>
      <c r="I47" s="12"/>
    </row>
    <row r="48" spans="2:9">
      <c r="B48" s="1" t="s">
        <v>296</v>
      </c>
      <c r="C48" s="9">
        <v>297</v>
      </c>
      <c r="D48" s="9">
        <v>0</v>
      </c>
      <c r="E48" s="9">
        <v>124</v>
      </c>
      <c r="F48" s="9">
        <v>421</v>
      </c>
      <c r="G48" s="59"/>
      <c r="H48" s="12"/>
      <c r="I48" s="12"/>
    </row>
    <row r="49" spans="2:9">
      <c r="B49" s="1" t="s">
        <v>297</v>
      </c>
      <c r="C49" s="9">
        <v>0</v>
      </c>
      <c r="D49" s="9">
        <v>0</v>
      </c>
      <c r="E49" s="9">
        <v>88</v>
      </c>
      <c r="F49" s="9">
        <v>88</v>
      </c>
      <c r="G49" s="59"/>
      <c r="H49" s="12"/>
      <c r="I49" s="12"/>
    </row>
    <row r="50" spans="2:9">
      <c r="B50" s="1" t="s">
        <v>298</v>
      </c>
      <c r="C50" s="9">
        <v>522</v>
      </c>
      <c r="D50" s="9">
        <v>107</v>
      </c>
      <c r="E50" s="9">
        <v>120</v>
      </c>
      <c r="F50" s="9">
        <v>749</v>
      </c>
      <c r="G50" s="59"/>
      <c r="H50" s="12"/>
      <c r="I50" s="12"/>
    </row>
    <row r="51" spans="2:9">
      <c r="B51" s="1" t="s">
        <v>299</v>
      </c>
      <c r="C51" s="9">
        <v>94</v>
      </c>
      <c r="D51" s="9">
        <v>0</v>
      </c>
      <c r="E51" s="9">
        <v>0</v>
      </c>
      <c r="F51" s="9">
        <v>94</v>
      </c>
      <c r="G51" s="59"/>
      <c r="H51" s="12"/>
      <c r="I51" s="12"/>
    </row>
    <row r="52" spans="2:9">
      <c r="B52" s="1" t="s">
        <v>300</v>
      </c>
      <c r="C52" s="9">
        <v>2279</v>
      </c>
      <c r="D52" s="9">
        <v>481</v>
      </c>
      <c r="E52" s="9">
        <v>56</v>
      </c>
      <c r="F52" s="9">
        <v>2816</v>
      </c>
      <c r="G52" s="59"/>
      <c r="H52" s="12"/>
      <c r="I52" s="12"/>
    </row>
    <row r="53" spans="2:9">
      <c r="B53" s="1" t="s">
        <v>301</v>
      </c>
      <c r="C53" s="9">
        <v>411</v>
      </c>
      <c r="D53" s="9">
        <v>70</v>
      </c>
      <c r="E53" s="9">
        <v>10</v>
      </c>
      <c r="F53" s="9">
        <v>491</v>
      </c>
      <c r="G53" s="59"/>
      <c r="H53" s="12"/>
      <c r="I53" s="12"/>
    </row>
    <row r="54" spans="2:9">
      <c r="B54" s="1" t="s">
        <v>302</v>
      </c>
      <c r="C54" s="9">
        <v>0</v>
      </c>
      <c r="D54" s="9">
        <v>0</v>
      </c>
      <c r="E54" s="9">
        <v>0</v>
      </c>
      <c r="F54" s="9">
        <v>0</v>
      </c>
      <c r="G54" s="59"/>
      <c r="H54" s="12"/>
      <c r="I54" s="12"/>
    </row>
    <row r="55" spans="2:9">
      <c r="B55" s="1" t="s">
        <v>303</v>
      </c>
      <c r="C55" s="9">
        <v>724</v>
      </c>
      <c r="D55" s="9">
        <v>0</v>
      </c>
      <c r="E55" s="9">
        <v>0</v>
      </c>
      <c r="F55" s="9">
        <v>724</v>
      </c>
      <c r="G55" s="59"/>
      <c r="H55" s="12"/>
      <c r="I55" s="12"/>
    </row>
    <row r="56" spans="2:9">
      <c r="B56" s="1" t="s">
        <v>304</v>
      </c>
      <c r="C56" s="9">
        <v>2783</v>
      </c>
      <c r="D56" s="9">
        <v>707</v>
      </c>
      <c r="E56" s="9">
        <v>246</v>
      </c>
      <c r="F56" s="9">
        <v>3736</v>
      </c>
      <c r="G56" s="59"/>
      <c r="H56" s="12"/>
      <c r="I56" s="12"/>
    </row>
    <row r="57" spans="2:9">
      <c r="B57" s="1" t="s">
        <v>305</v>
      </c>
      <c r="C57" s="9">
        <v>0</v>
      </c>
      <c r="D57" s="9">
        <v>0</v>
      </c>
      <c r="E57" s="9">
        <v>0</v>
      </c>
      <c r="F57" s="9">
        <v>0</v>
      </c>
      <c r="G57" s="59"/>
      <c r="H57" s="12"/>
      <c r="I57" s="12"/>
    </row>
    <row r="58" spans="2:9">
      <c r="B58" s="1" t="s">
        <v>306</v>
      </c>
      <c r="C58" s="9">
        <v>2144</v>
      </c>
      <c r="D58" s="9">
        <v>282</v>
      </c>
      <c r="E58" s="9">
        <v>127</v>
      </c>
      <c r="F58" s="9">
        <v>2553</v>
      </c>
      <c r="G58" s="59"/>
      <c r="H58" s="12"/>
      <c r="I58" s="12"/>
    </row>
    <row r="59" spans="2:9">
      <c r="B59" s="1" t="s">
        <v>307</v>
      </c>
      <c r="C59" s="9">
        <v>0</v>
      </c>
      <c r="D59" s="9">
        <v>0</v>
      </c>
      <c r="E59" s="9">
        <v>0</v>
      </c>
      <c r="F59" s="9">
        <v>0</v>
      </c>
      <c r="G59" s="59"/>
      <c r="H59" s="12"/>
      <c r="I59" s="12"/>
    </row>
    <row r="60" spans="2:9">
      <c r="B60" s="1" t="s">
        <v>308</v>
      </c>
      <c r="C60" s="9">
        <v>1088</v>
      </c>
      <c r="D60" s="9">
        <v>113</v>
      </c>
      <c r="E60" s="9">
        <v>0</v>
      </c>
      <c r="F60" s="9">
        <v>1201</v>
      </c>
      <c r="G60" s="59"/>
      <c r="H60" s="12"/>
      <c r="I60" s="12"/>
    </row>
    <row r="61" spans="2:9">
      <c r="B61" s="6" t="s">
        <v>28</v>
      </c>
      <c r="C61" s="24">
        <v>15541</v>
      </c>
      <c r="D61" s="24">
        <v>3369</v>
      </c>
      <c r="E61" s="24">
        <v>1493</v>
      </c>
      <c r="F61" s="24">
        <v>20403</v>
      </c>
      <c r="G61" s="59"/>
      <c r="H61" s="12"/>
      <c r="I61" s="12"/>
    </row>
    <row r="62" spans="2:9">
      <c r="B62" s="3" t="s">
        <v>271</v>
      </c>
      <c r="C62" s="9"/>
      <c r="D62" s="9"/>
      <c r="E62" s="9"/>
      <c r="F62" s="9"/>
      <c r="G62" s="59"/>
      <c r="H62" s="12"/>
      <c r="I62" s="12"/>
    </row>
    <row r="63" spans="2:9">
      <c r="B63" s="1" t="s">
        <v>285</v>
      </c>
      <c r="C63" s="9">
        <v>1185</v>
      </c>
      <c r="D63" s="9">
        <v>332</v>
      </c>
      <c r="E63" s="9">
        <v>1492</v>
      </c>
      <c r="F63" s="9">
        <v>3009</v>
      </c>
      <c r="G63" s="59"/>
      <c r="H63" s="12"/>
      <c r="I63" s="12"/>
    </row>
    <row r="64" spans="2:9">
      <c r="B64" s="1" t="s">
        <v>286</v>
      </c>
      <c r="C64" s="9">
        <v>2947</v>
      </c>
      <c r="D64" s="9">
        <v>1948</v>
      </c>
      <c r="E64" s="9">
        <v>187</v>
      </c>
      <c r="F64" s="9">
        <v>5082</v>
      </c>
      <c r="G64" s="59"/>
      <c r="H64" s="12"/>
      <c r="I64" s="12"/>
    </row>
    <row r="65" spans="2:9">
      <c r="B65" s="1" t="s">
        <v>287</v>
      </c>
      <c r="C65" s="9">
        <v>345</v>
      </c>
      <c r="D65" s="9">
        <v>0</v>
      </c>
      <c r="E65" s="9">
        <v>0</v>
      </c>
      <c r="F65" s="9">
        <v>345</v>
      </c>
      <c r="G65" s="59"/>
      <c r="H65" s="12"/>
      <c r="I65" s="12"/>
    </row>
    <row r="66" spans="2:9">
      <c r="B66" s="1" t="s">
        <v>288</v>
      </c>
      <c r="C66" s="9">
        <v>321</v>
      </c>
      <c r="D66" s="9">
        <v>123</v>
      </c>
      <c r="E66" s="9">
        <v>190</v>
      </c>
      <c r="F66" s="9">
        <v>634</v>
      </c>
      <c r="G66" s="59"/>
      <c r="H66" s="12"/>
      <c r="I66" s="12"/>
    </row>
    <row r="67" spans="2:9">
      <c r="B67" s="1" t="s">
        <v>289</v>
      </c>
      <c r="C67" s="9">
        <v>1830</v>
      </c>
      <c r="D67" s="9">
        <v>1440</v>
      </c>
      <c r="E67" s="9">
        <v>512</v>
      </c>
      <c r="F67" s="9">
        <v>3782</v>
      </c>
      <c r="G67" s="59"/>
      <c r="H67" s="12"/>
      <c r="I67" s="12"/>
    </row>
    <row r="68" spans="2:9">
      <c r="B68" s="1" t="s">
        <v>290</v>
      </c>
      <c r="C68" s="9">
        <v>0</v>
      </c>
      <c r="D68" s="9">
        <v>0</v>
      </c>
      <c r="E68" s="9">
        <v>0</v>
      </c>
      <c r="F68" s="9">
        <v>0</v>
      </c>
      <c r="G68" s="59"/>
      <c r="H68" s="12"/>
      <c r="I68" s="12"/>
    </row>
    <row r="69" spans="2:9">
      <c r="B69" s="1" t="s">
        <v>291</v>
      </c>
      <c r="C69" s="9">
        <v>233</v>
      </c>
      <c r="D69" s="9">
        <v>0</v>
      </c>
      <c r="E69" s="9">
        <v>23</v>
      </c>
      <c r="F69" s="9">
        <v>256</v>
      </c>
      <c r="G69" s="59"/>
      <c r="H69" s="12"/>
      <c r="I69" s="12"/>
    </row>
    <row r="70" spans="2:9">
      <c r="B70" s="1" t="s">
        <v>292</v>
      </c>
      <c r="C70" s="9">
        <v>1690</v>
      </c>
      <c r="D70" s="9">
        <v>876</v>
      </c>
      <c r="E70" s="9">
        <v>9</v>
      </c>
      <c r="F70" s="9">
        <v>2575</v>
      </c>
      <c r="G70" s="59"/>
      <c r="H70" s="12"/>
      <c r="I70" s="12"/>
    </row>
    <row r="71" spans="2:9">
      <c r="B71" s="1" t="s">
        <v>293</v>
      </c>
      <c r="C71" s="9">
        <v>62</v>
      </c>
      <c r="D71" s="9">
        <v>133</v>
      </c>
      <c r="E71" s="9">
        <v>0</v>
      </c>
      <c r="F71" s="9">
        <v>195</v>
      </c>
      <c r="G71" s="59"/>
      <c r="H71" s="12"/>
      <c r="I71" s="12"/>
    </row>
    <row r="72" spans="2:9">
      <c r="B72" s="1" t="s">
        <v>294</v>
      </c>
      <c r="C72" s="9">
        <v>980</v>
      </c>
      <c r="D72" s="9">
        <v>271</v>
      </c>
      <c r="E72" s="9">
        <v>72</v>
      </c>
      <c r="F72" s="9">
        <v>1323</v>
      </c>
      <c r="G72" s="59"/>
      <c r="H72" s="12"/>
      <c r="I72" s="12"/>
    </row>
    <row r="73" spans="2:9">
      <c r="B73" s="1" t="s">
        <v>295</v>
      </c>
      <c r="C73" s="9">
        <v>154</v>
      </c>
      <c r="D73" s="9">
        <v>0</v>
      </c>
      <c r="E73" s="9">
        <v>0</v>
      </c>
      <c r="F73" s="9">
        <v>154</v>
      </c>
      <c r="G73" s="59"/>
      <c r="H73" s="12"/>
      <c r="I73" s="12"/>
    </row>
    <row r="74" spans="2:9">
      <c r="B74" s="1" t="s">
        <v>296</v>
      </c>
      <c r="C74" s="9">
        <v>1284</v>
      </c>
      <c r="D74" s="9">
        <v>463</v>
      </c>
      <c r="E74" s="9">
        <v>1805</v>
      </c>
      <c r="F74" s="9">
        <v>3552</v>
      </c>
      <c r="G74" s="59"/>
      <c r="H74" s="12"/>
      <c r="I74" s="12"/>
    </row>
    <row r="75" spans="2:9">
      <c r="B75" s="1" t="s">
        <v>297</v>
      </c>
      <c r="C75" s="9">
        <v>1066</v>
      </c>
      <c r="D75" s="9">
        <v>725</v>
      </c>
      <c r="E75" s="9">
        <v>803</v>
      </c>
      <c r="F75" s="9">
        <v>2594</v>
      </c>
      <c r="G75" s="59"/>
      <c r="H75" s="12"/>
      <c r="I75" s="12"/>
    </row>
    <row r="76" spans="2:9">
      <c r="B76" s="1" t="s">
        <v>298</v>
      </c>
      <c r="C76" s="9">
        <v>1567</v>
      </c>
      <c r="D76" s="9">
        <v>150</v>
      </c>
      <c r="E76" s="9">
        <v>692</v>
      </c>
      <c r="F76" s="9">
        <v>2409</v>
      </c>
      <c r="G76" s="59"/>
      <c r="H76" s="12"/>
      <c r="I76" s="12"/>
    </row>
    <row r="77" spans="2:9">
      <c r="B77" s="1" t="s">
        <v>299</v>
      </c>
      <c r="C77" s="9">
        <v>360</v>
      </c>
      <c r="D77" s="9">
        <v>0</v>
      </c>
      <c r="E77" s="9">
        <v>81</v>
      </c>
      <c r="F77" s="9">
        <v>441</v>
      </c>
      <c r="G77" s="59"/>
      <c r="H77" s="12"/>
      <c r="I77" s="12"/>
    </row>
    <row r="78" spans="2:9">
      <c r="B78" s="1" t="s">
        <v>300</v>
      </c>
      <c r="C78" s="9">
        <v>3783</v>
      </c>
      <c r="D78" s="9">
        <v>2341</v>
      </c>
      <c r="E78" s="9">
        <v>346</v>
      </c>
      <c r="F78" s="9">
        <v>6470</v>
      </c>
      <c r="G78" s="59"/>
      <c r="H78" s="12"/>
      <c r="I78" s="12"/>
    </row>
    <row r="79" spans="2:9">
      <c r="B79" s="1" t="s">
        <v>301</v>
      </c>
      <c r="C79" s="9">
        <v>794</v>
      </c>
      <c r="D79" s="9">
        <v>176</v>
      </c>
      <c r="E79" s="9">
        <v>88</v>
      </c>
      <c r="F79" s="9">
        <v>1058</v>
      </c>
      <c r="G79" s="59"/>
      <c r="H79" s="12"/>
      <c r="I79" s="12"/>
    </row>
    <row r="80" spans="2:9">
      <c r="B80" s="1" t="s">
        <v>302</v>
      </c>
      <c r="C80" s="9">
        <v>0</v>
      </c>
      <c r="D80" s="9">
        <v>0</v>
      </c>
      <c r="E80" s="9">
        <v>0</v>
      </c>
      <c r="F80" s="9">
        <v>0</v>
      </c>
      <c r="G80" s="59"/>
      <c r="H80" s="12"/>
      <c r="I80" s="12"/>
    </row>
    <row r="81" spans="2:11">
      <c r="B81" s="1" t="s">
        <v>303</v>
      </c>
      <c r="C81" s="9">
        <v>1311</v>
      </c>
      <c r="D81" s="9">
        <v>64</v>
      </c>
      <c r="E81" s="9">
        <v>0</v>
      </c>
      <c r="F81" s="9">
        <v>1375</v>
      </c>
      <c r="G81" s="59"/>
      <c r="H81" s="12"/>
      <c r="I81" s="12"/>
    </row>
    <row r="82" spans="2:11">
      <c r="B82" s="1" t="s">
        <v>304</v>
      </c>
      <c r="C82" s="9">
        <v>4959</v>
      </c>
      <c r="D82" s="9">
        <v>2333</v>
      </c>
      <c r="E82" s="9">
        <v>1977</v>
      </c>
      <c r="F82" s="9">
        <v>9269</v>
      </c>
      <c r="G82" s="59"/>
      <c r="H82" s="12"/>
      <c r="I82" s="12"/>
    </row>
    <row r="83" spans="2:11">
      <c r="B83" s="1" t="s">
        <v>305</v>
      </c>
      <c r="C83" s="9">
        <v>124</v>
      </c>
      <c r="D83" s="9">
        <v>0</v>
      </c>
      <c r="E83" s="9">
        <v>0</v>
      </c>
      <c r="F83" s="9">
        <v>124</v>
      </c>
      <c r="G83" s="59"/>
      <c r="H83" s="12"/>
      <c r="I83" s="12"/>
    </row>
    <row r="84" spans="2:11">
      <c r="B84" s="1" t="s">
        <v>306</v>
      </c>
      <c r="C84" s="9">
        <v>3560</v>
      </c>
      <c r="D84" s="9">
        <v>2262</v>
      </c>
      <c r="E84" s="9">
        <v>447</v>
      </c>
      <c r="F84" s="9">
        <v>6269</v>
      </c>
      <c r="G84" s="59"/>
      <c r="H84" s="12"/>
      <c r="I84" s="12"/>
    </row>
    <row r="85" spans="2:11">
      <c r="B85" s="1" t="s">
        <v>307</v>
      </c>
      <c r="C85" s="9">
        <v>299</v>
      </c>
      <c r="D85" s="9">
        <v>0</v>
      </c>
      <c r="E85" s="9">
        <v>0</v>
      </c>
      <c r="F85" s="9">
        <v>299</v>
      </c>
      <c r="G85" s="59"/>
      <c r="H85" s="12"/>
      <c r="I85" s="12"/>
    </row>
    <row r="86" spans="2:11">
      <c r="B86" s="1" t="s">
        <v>308</v>
      </c>
      <c r="C86" s="9">
        <v>1655</v>
      </c>
      <c r="D86" s="9">
        <v>1796</v>
      </c>
      <c r="E86" s="9">
        <v>73</v>
      </c>
      <c r="F86" s="9">
        <v>3524</v>
      </c>
      <c r="G86" s="59"/>
      <c r="H86" s="12"/>
      <c r="I86" s="12"/>
    </row>
    <row r="87" spans="2:11">
      <c r="B87" s="6" t="s">
        <v>28</v>
      </c>
      <c r="C87" s="24">
        <v>30509</v>
      </c>
      <c r="D87" s="24">
        <v>15433</v>
      </c>
      <c r="E87" s="24">
        <v>8797</v>
      </c>
      <c r="F87" s="24">
        <v>54739</v>
      </c>
      <c r="G87" s="59"/>
      <c r="H87" s="12"/>
      <c r="I87" s="12"/>
    </row>
    <row r="88" spans="2:11">
      <c r="B88" s="1" t="s">
        <v>252</v>
      </c>
    </row>
    <row r="91" spans="2:11" ht="23.25" customHeight="1">
      <c r="B91" s="69" t="s">
        <v>323</v>
      </c>
      <c r="C91" s="70"/>
      <c r="D91" s="70"/>
      <c r="E91" s="70"/>
      <c r="F91" s="70"/>
      <c r="G91" s="70"/>
      <c r="H91" s="22"/>
      <c r="I91" s="22"/>
      <c r="J91" s="22"/>
      <c r="K91" s="23"/>
    </row>
    <row r="92" spans="2:11" ht="125.25" customHeight="1">
      <c r="B92" s="148" t="s">
        <v>314</v>
      </c>
      <c r="C92" s="149"/>
      <c r="D92" s="149"/>
      <c r="E92" s="149"/>
      <c r="F92" s="149"/>
      <c r="G92" s="149"/>
      <c r="H92" s="149"/>
      <c r="I92" s="149"/>
      <c r="J92" s="149"/>
      <c r="K92" s="150"/>
    </row>
    <row r="93" spans="2:11" ht="143.25" customHeight="1">
      <c r="B93" s="151"/>
      <c r="C93" s="152"/>
      <c r="D93" s="152"/>
      <c r="E93" s="152"/>
      <c r="F93" s="152"/>
      <c r="G93" s="152"/>
      <c r="H93" s="152"/>
      <c r="I93" s="152"/>
      <c r="J93" s="152"/>
      <c r="K93" s="153"/>
    </row>
  </sheetData>
  <mergeCells count="1">
    <mergeCell ref="B92:K93"/>
  </mergeCells>
  <hyperlinks>
    <hyperlink ref="F4" location="'Índex '!A1" display="Tornar a l'índex"/>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B4:I82"/>
  <sheetViews>
    <sheetView topLeftCell="A75" workbookViewId="0">
      <selection activeCell="I4" sqref="I4"/>
    </sheetView>
  </sheetViews>
  <sheetFormatPr defaultColWidth="9.140625" defaultRowHeight="15"/>
  <cols>
    <col min="1" max="1" width="1.7109375" style="1" customWidth="1"/>
    <col min="2" max="2" width="33.5703125" style="1" customWidth="1"/>
    <col min="3" max="6" width="15.140625" style="1" customWidth="1"/>
    <col min="7" max="7" width="9.140625" style="11"/>
    <col min="8" max="8" width="3.5703125" style="1" customWidth="1"/>
    <col min="9" max="16384" width="9.140625" style="1"/>
  </cols>
  <sheetData>
    <row r="4" spans="2:7">
      <c r="F4" s="49" t="s">
        <v>30</v>
      </c>
    </row>
    <row r="7" spans="2:7" ht="18.75">
      <c r="B7" s="54" t="s">
        <v>310</v>
      </c>
      <c r="C7" s="6"/>
      <c r="D7" s="6"/>
      <c r="E7" s="6"/>
      <c r="F7" s="6"/>
    </row>
    <row r="9" spans="2:7">
      <c r="B9" s="52" t="s">
        <v>267</v>
      </c>
      <c r="C9" s="53" t="s">
        <v>282</v>
      </c>
      <c r="D9" s="53" t="s">
        <v>283</v>
      </c>
      <c r="E9" s="53" t="s">
        <v>284</v>
      </c>
      <c r="F9" s="53" t="s">
        <v>28</v>
      </c>
    </row>
    <row r="10" spans="2:7">
      <c r="B10" s="3" t="s">
        <v>269</v>
      </c>
      <c r="C10" s="9"/>
      <c r="D10" s="9"/>
      <c r="E10" s="9"/>
      <c r="F10" s="9"/>
    </row>
    <row r="11" spans="2:7">
      <c r="B11" s="11" t="s">
        <v>285</v>
      </c>
      <c r="C11" s="21">
        <v>74</v>
      </c>
      <c r="D11" s="21">
        <v>0</v>
      </c>
      <c r="E11" s="21">
        <v>220</v>
      </c>
      <c r="F11" s="21">
        <v>294</v>
      </c>
      <c r="G11" s="59">
        <f>C11/F11</f>
        <v>0.25170068027210885</v>
      </c>
    </row>
    <row r="12" spans="2:7">
      <c r="B12" s="11" t="s">
        <v>286</v>
      </c>
      <c r="C12" s="21">
        <v>415</v>
      </c>
      <c r="D12" s="21">
        <v>644</v>
      </c>
      <c r="E12" s="21">
        <v>0</v>
      </c>
      <c r="F12" s="21">
        <v>1059</v>
      </c>
      <c r="G12" s="59">
        <f t="shared" ref="G12:G75" si="0">C12/F12</f>
        <v>0.39187913125590179</v>
      </c>
    </row>
    <row r="13" spans="2:7">
      <c r="B13" s="11" t="s">
        <v>287</v>
      </c>
      <c r="C13" s="21">
        <v>143</v>
      </c>
      <c r="D13" s="21">
        <v>0</v>
      </c>
      <c r="E13" s="21">
        <v>0</v>
      </c>
      <c r="F13" s="21">
        <v>143</v>
      </c>
      <c r="G13" s="59">
        <f t="shared" si="0"/>
        <v>1</v>
      </c>
    </row>
    <row r="14" spans="2:7">
      <c r="B14" s="11" t="s">
        <v>288</v>
      </c>
      <c r="C14" s="21">
        <v>95</v>
      </c>
      <c r="D14" s="21">
        <v>64</v>
      </c>
      <c r="E14" s="21">
        <v>0</v>
      </c>
      <c r="F14" s="21">
        <v>159</v>
      </c>
      <c r="G14" s="59">
        <f t="shared" si="0"/>
        <v>0.59748427672955973</v>
      </c>
    </row>
    <row r="15" spans="2:7">
      <c r="B15" s="11" t="s">
        <v>289</v>
      </c>
      <c r="C15" s="21">
        <v>306</v>
      </c>
      <c r="D15" s="21">
        <v>310</v>
      </c>
      <c r="E15" s="21">
        <v>13</v>
      </c>
      <c r="F15" s="21">
        <v>629</v>
      </c>
      <c r="G15" s="59">
        <f t="shared" si="0"/>
        <v>0.48648648648648651</v>
      </c>
    </row>
    <row r="16" spans="2:7">
      <c r="B16" s="11" t="s">
        <v>291</v>
      </c>
      <c r="C16" s="21">
        <v>0</v>
      </c>
      <c r="D16" s="21">
        <v>0</v>
      </c>
      <c r="E16" s="21">
        <v>0</v>
      </c>
      <c r="F16" s="21">
        <v>0</v>
      </c>
      <c r="G16" s="59" t="e">
        <f t="shared" si="0"/>
        <v>#DIV/0!</v>
      </c>
    </row>
    <row r="17" spans="2:7">
      <c r="B17" s="11" t="s">
        <v>292</v>
      </c>
      <c r="C17" s="21">
        <v>269</v>
      </c>
      <c r="D17" s="21">
        <v>190</v>
      </c>
      <c r="E17" s="21">
        <v>9</v>
      </c>
      <c r="F17" s="21">
        <v>468</v>
      </c>
      <c r="G17" s="59">
        <f t="shared" si="0"/>
        <v>0.57478632478632474</v>
      </c>
    </row>
    <row r="18" spans="2:7">
      <c r="B18" s="11" t="s">
        <v>294</v>
      </c>
      <c r="C18" s="21">
        <v>200</v>
      </c>
      <c r="D18" s="21">
        <v>54</v>
      </c>
      <c r="E18" s="21">
        <v>72</v>
      </c>
      <c r="F18" s="21">
        <v>326</v>
      </c>
      <c r="G18" s="59">
        <f t="shared" si="0"/>
        <v>0.61349693251533743</v>
      </c>
    </row>
    <row r="19" spans="2:7">
      <c r="B19" s="11" t="s">
        <v>295</v>
      </c>
      <c r="C19" s="21">
        <v>85</v>
      </c>
      <c r="D19" s="21">
        <v>0</v>
      </c>
      <c r="E19" s="21">
        <v>0</v>
      </c>
      <c r="F19" s="21">
        <v>85</v>
      </c>
      <c r="G19" s="59">
        <f t="shared" si="0"/>
        <v>1</v>
      </c>
    </row>
    <row r="20" spans="2:7">
      <c r="B20" s="11" t="s">
        <v>296</v>
      </c>
      <c r="C20" s="21">
        <v>269</v>
      </c>
      <c r="D20" s="21">
        <v>88</v>
      </c>
      <c r="E20" s="21">
        <v>831</v>
      </c>
      <c r="F20" s="21">
        <v>1188</v>
      </c>
      <c r="G20" s="59">
        <f t="shared" si="0"/>
        <v>0.22643097643097643</v>
      </c>
    </row>
    <row r="21" spans="2:7">
      <c r="B21" s="11" t="s">
        <v>297</v>
      </c>
      <c r="C21" s="21">
        <v>127</v>
      </c>
      <c r="D21" s="21">
        <v>237</v>
      </c>
      <c r="E21" s="21">
        <v>114</v>
      </c>
      <c r="F21" s="21">
        <v>478</v>
      </c>
      <c r="G21" s="59">
        <f t="shared" si="0"/>
        <v>0.26569037656903766</v>
      </c>
    </row>
    <row r="22" spans="2:7">
      <c r="B22" s="11" t="s">
        <v>298</v>
      </c>
      <c r="C22" s="21">
        <v>546</v>
      </c>
      <c r="D22" s="21">
        <v>43</v>
      </c>
      <c r="E22" s="21">
        <v>296</v>
      </c>
      <c r="F22" s="21">
        <v>885</v>
      </c>
      <c r="G22" s="59">
        <f t="shared" si="0"/>
        <v>0.61694915254237293</v>
      </c>
    </row>
    <row r="23" spans="2:7">
      <c r="B23" s="11" t="s">
        <v>299</v>
      </c>
      <c r="C23" s="21">
        <v>194</v>
      </c>
      <c r="D23" s="21">
        <v>0</v>
      </c>
      <c r="E23" s="21">
        <v>81</v>
      </c>
      <c r="F23" s="21">
        <v>275</v>
      </c>
      <c r="G23" s="59">
        <f t="shared" si="0"/>
        <v>0.70545454545454545</v>
      </c>
    </row>
    <row r="24" spans="2:7">
      <c r="B24" s="11" t="s">
        <v>300</v>
      </c>
      <c r="C24" s="21">
        <v>655</v>
      </c>
      <c r="D24" s="21">
        <v>916</v>
      </c>
      <c r="E24" s="21">
        <v>28</v>
      </c>
      <c r="F24" s="21">
        <v>1599</v>
      </c>
      <c r="G24" s="59">
        <f t="shared" si="0"/>
        <v>0.40963101938711693</v>
      </c>
    </row>
    <row r="25" spans="2:7">
      <c r="B25" s="11" t="s">
        <v>301</v>
      </c>
      <c r="C25" s="21">
        <v>248</v>
      </c>
      <c r="D25" s="21">
        <v>17</v>
      </c>
      <c r="E25" s="21">
        <v>78</v>
      </c>
      <c r="F25" s="21">
        <v>343</v>
      </c>
      <c r="G25" s="59">
        <f t="shared" si="0"/>
        <v>0.72303206997084546</v>
      </c>
    </row>
    <row r="26" spans="2:7">
      <c r="B26" s="11" t="s">
        <v>303</v>
      </c>
      <c r="C26" s="21">
        <v>145</v>
      </c>
      <c r="D26" s="21">
        <v>0</v>
      </c>
      <c r="E26" s="21">
        <v>0</v>
      </c>
      <c r="F26" s="21">
        <v>145</v>
      </c>
      <c r="G26" s="59">
        <f t="shared" si="0"/>
        <v>1</v>
      </c>
    </row>
    <row r="27" spans="2:7">
      <c r="B27" s="11" t="s">
        <v>304</v>
      </c>
      <c r="C27" s="21">
        <v>973</v>
      </c>
      <c r="D27" s="21">
        <v>1089</v>
      </c>
      <c r="E27" s="21">
        <v>121</v>
      </c>
      <c r="F27" s="21">
        <v>2183</v>
      </c>
      <c r="G27" s="59">
        <f t="shared" si="0"/>
        <v>0.44571690334402198</v>
      </c>
    </row>
    <row r="28" spans="2:7">
      <c r="B28" s="11" t="s">
        <v>306</v>
      </c>
      <c r="C28" s="21">
        <v>364</v>
      </c>
      <c r="D28" s="21">
        <v>308</v>
      </c>
      <c r="E28" s="21">
        <v>13</v>
      </c>
      <c r="F28" s="21">
        <v>685</v>
      </c>
      <c r="G28" s="59">
        <f t="shared" si="0"/>
        <v>0.53138686131386859</v>
      </c>
    </row>
    <row r="29" spans="2:7">
      <c r="B29" s="11" t="s">
        <v>307</v>
      </c>
      <c r="C29" s="21">
        <v>111</v>
      </c>
      <c r="D29" s="21">
        <v>0</v>
      </c>
      <c r="E29" s="21">
        <v>0</v>
      </c>
      <c r="F29" s="21">
        <v>111</v>
      </c>
      <c r="G29" s="59">
        <f t="shared" si="0"/>
        <v>1</v>
      </c>
    </row>
    <row r="30" spans="2:7">
      <c r="B30" s="11" t="s">
        <v>308</v>
      </c>
      <c r="C30" s="21">
        <v>360</v>
      </c>
      <c r="D30" s="21">
        <v>939</v>
      </c>
      <c r="E30" s="21">
        <v>39</v>
      </c>
      <c r="F30" s="21">
        <v>1338</v>
      </c>
      <c r="G30" s="59">
        <f t="shared" si="0"/>
        <v>0.26905829596412556</v>
      </c>
    </row>
    <row r="31" spans="2:7">
      <c r="B31" s="6" t="s">
        <v>311</v>
      </c>
      <c r="C31" s="24">
        <v>5579</v>
      </c>
      <c r="D31" s="24">
        <v>4899</v>
      </c>
      <c r="E31" s="24">
        <v>1915</v>
      </c>
      <c r="F31" s="24">
        <v>12393</v>
      </c>
      <c r="G31" s="59">
        <f t="shared" si="0"/>
        <v>0.45017348503187282</v>
      </c>
    </row>
    <row r="32" spans="2:7">
      <c r="B32" s="63" t="s">
        <v>309</v>
      </c>
      <c r="C32" s="21"/>
      <c r="D32" s="21"/>
      <c r="E32" s="21"/>
      <c r="F32" s="21"/>
      <c r="G32" s="59" t="e">
        <f t="shared" si="0"/>
        <v>#DIV/0!</v>
      </c>
    </row>
    <row r="33" spans="2:7">
      <c r="B33" s="11" t="s">
        <v>285</v>
      </c>
      <c r="C33" s="21">
        <v>212</v>
      </c>
      <c r="D33" s="21">
        <v>111</v>
      </c>
      <c r="E33" s="21">
        <v>30</v>
      </c>
      <c r="F33" s="21">
        <v>353</v>
      </c>
      <c r="G33" s="59">
        <f t="shared" si="0"/>
        <v>0.60056657223796039</v>
      </c>
    </row>
    <row r="34" spans="2:7">
      <c r="B34" s="11" t="s">
        <v>286</v>
      </c>
      <c r="C34" s="21">
        <v>842</v>
      </c>
      <c r="D34" s="21">
        <v>339</v>
      </c>
      <c r="E34" s="21">
        <v>3</v>
      </c>
      <c r="F34" s="21">
        <v>1184</v>
      </c>
      <c r="G34" s="59">
        <f t="shared" si="0"/>
        <v>0.71114864864864868</v>
      </c>
    </row>
    <row r="35" spans="2:7">
      <c r="B35" s="11" t="s">
        <v>287</v>
      </c>
      <c r="C35" s="21">
        <v>64</v>
      </c>
      <c r="D35" s="21">
        <v>0</v>
      </c>
      <c r="E35" s="21">
        <v>0</v>
      </c>
      <c r="F35" s="21">
        <v>64</v>
      </c>
      <c r="G35" s="59">
        <f t="shared" si="0"/>
        <v>1</v>
      </c>
    </row>
    <row r="36" spans="2:7">
      <c r="B36" s="11" t="s">
        <v>288</v>
      </c>
      <c r="C36" s="21">
        <v>78</v>
      </c>
      <c r="D36" s="21">
        <v>0</v>
      </c>
      <c r="E36" s="21">
        <v>132</v>
      </c>
      <c r="F36" s="21">
        <v>210</v>
      </c>
      <c r="G36" s="59">
        <f t="shared" si="0"/>
        <v>0.37142857142857144</v>
      </c>
    </row>
    <row r="37" spans="2:7">
      <c r="B37" s="11" t="s">
        <v>289</v>
      </c>
      <c r="C37" s="21">
        <v>404</v>
      </c>
      <c r="D37" s="21">
        <v>93</v>
      </c>
      <c r="E37" s="21">
        <v>13</v>
      </c>
      <c r="F37" s="21">
        <v>510</v>
      </c>
      <c r="G37" s="59">
        <f t="shared" si="0"/>
        <v>0.792156862745098</v>
      </c>
    </row>
    <row r="38" spans="2:7">
      <c r="B38" s="11" t="s">
        <v>291</v>
      </c>
      <c r="C38" s="21">
        <v>29</v>
      </c>
      <c r="D38" s="21">
        <v>0</v>
      </c>
      <c r="E38" s="21">
        <v>0</v>
      </c>
      <c r="F38" s="21">
        <v>29</v>
      </c>
      <c r="G38" s="59">
        <f t="shared" si="0"/>
        <v>1</v>
      </c>
    </row>
    <row r="39" spans="2:7">
      <c r="B39" s="11" t="s">
        <v>292</v>
      </c>
      <c r="C39" s="21">
        <v>471</v>
      </c>
      <c r="D39" s="21">
        <v>169</v>
      </c>
      <c r="E39" s="21">
        <v>0</v>
      </c>
      <c r="F39" s="21">
        <v>640</v>
      </c>
      <c r="G39" s="59">
        <f t="shared" si="0"/>
        <v>0.73593750000000002</v>
      </c>
    </row>
    <row r="40" spans="2:7">
      <c r="B40" s="11" t="s">
        <v>294</v>
      </c>
      <c r="C40" s="21">
        <v>282</v>
      </c>
      <c r="D40" s="21">
        <v>88</v>
      </c>
      <c r="E40" s="21">
        <v>0</v>
      </c>
      <c r="F40" s="21">
        <v>370</v>
      </c>
      <c r="G40" s="59">
        <f t="shared" si="0"/>
        <v>0.76216216216216215</v>
      </c>
    </row>
    <row r="41" spans="2:7">
      <c r="B41" s="11" t="s">
        <v>295</v>
      </c>
      <c r="C41" s="21">
        <v>24</v>
      </c>
      <c r="D41" s="21">
        <v>0</v>
      </c>
      <c r="E41" s="21">
        <v>0</v>
      </c>
      <c r="F41" s="21">
        <v>24</v>
      </c>
      <c r="G41" s="59">
        <f t="shared" si="0"/>
        <v>1</v>
      </c>
    </row>
    <row r="42" spans="2:7">
      <c r="B42" s="11" t="s">
        <v>296</v>
      </c>
      <c r="C42" s="21">
        <v>138</v>
      </c>
      <c r="D42" s="21">
        <v>0</v>
      </c>
      <c r="E42" s="21">
        <v>124</v>
      </c>
      <c r="F42" s="21">
        <v>262</v>
      </c>
      <c r="G42" s="59">
        <f t="shared" si="0"/>
        <v>0.52671755725190839</v>
      </c>
    </row>
    <row r="43" spans="2:7">
      <c r="B43" s="11" t="s">
        <v>297</v>
      </c>
      <c r="C43" s="21">
        <v>0</v>
      </c>
      <c r="D43" s="21">
        <v>0</v>
      </c>
      <c r="E43" s="21">
        <v>8</v>
      </c>
      <c r="F43" s="21">
        <v>8</v>
      </c>
      <c r="G43" s="59">
        <f t="shared" si="0"/>
        <v>0</v>
      </c>
    </row>
    <row r="44" spans="2:7">
      <c r="B44" s="11" t="s">
        <v>298</v>
      </c>
      <c r="C44" s="21">
        <v>428</v>
      </c>
      <c r="D44" s="21">
        <v>54</v>
      </c>
      <c r="E44" s="21">
        <v>120</v>
      </c>
      <c r="F44" s="21">
        <v>602</v>
      </c>
      <c r="G44" s="59">
        <f t="shared" si="0"/>
        <v>0.71096345514950166</v>
      </c>
    </row>
    <row r="45" spans="2:7">
      <c r="B45" s="11" t="s">
        <v>299</v>
      </c>
      <c r="C45" s="21">
        <v>94</v>
      </c>
      <c r="D45" s="21">
        <v>0</v>
      </c>
      <c r="E45" s="21">
        <v>0</v>
      </c>
      <c r="F45" s="21">
        <v>94</v>
      </c>
      <c r="G45" s="59">
        <f t="shared" si="0"/>
        <v>1</v>
      </c>
    </row>
    <row r="46" spans="2:7">
      <c r="B46" s="11" t="s">
        <v>300</v>
      </c>
      <c r="C46" s="21">
        <v>1251</v>
      </c>
      <c r="D46" s="21">
        <v>275</v>
      </c>
      <c r="E46" s="21">
        <v>39</v>
      </c>
      <c r="F46" s="21">
        <v>1565</v>
      </c>
      <c r="G46" s="59">
        <f t="shared" si="0"/>
        <v>0.79936102236421724</v>
      </c>
    </row>
    <row r="47" spans="2:7">
      <c r="B47" s="11" t="s">
        <v>301</v>
      </c>
      <c r="C47" s="21">
        <v>149</v>
      </c>
      <c r="D47" s="21">
        <v>19</v>
      </c>
      <c r="E47" s="21">
        <v>10</v>
      </c>
      <c r="F47" s="21">
        <v>178</v>
      </c>
      <c r="G47" s="59">
        <f t="shared" si="0"/>
        <v>0.8370786516853933</v>
      </c>
    </row>
    <row r="48" spans="2:7">
      <c r="B48" s="11" t="s">
        <v>303</v>
      </c>
      <c r="C48" s="21">
        <v>189</v>
      </c>
      <c r="D48" s="21">
        <v>0</v>
      </c>
      <c r="E48" s="21">
        <v>0</v>
      </c>
      <c r="F48" s="21">
        <v>189</v>
      </c>
      <c r="G48" s="59">
        <f t="shared" si="0"/>
        <v>1</v>
      </c>
    </row>
    <row r="49" spans="2:7">
      <c r="B49" s="11" t="s">
        <v>304</v>
      </c>
      <c r="C49" s="21">
        <v>1745</v>
      </c>
      <c r="D49" s="21">
        <v>465</v>
      </c>
      <c r="E49" s="21">
        <v>119</v>
      </c>
      <c r="F49" s="21">
        <v>2329</v>
      </c>
      <c r="G49" s="59">
        <f t="shared" si="0"/>
        <v>0.74924860455130959</v>
      </c>
    </row>
    <row r="50" spans="2:7">
      <c r="B50" s="11" t="s">
        <v>306</v>
      </c>
      <c r="C50" s="21">
        <v>746</v>
      </c>
      <c r="D50" s="21">
        <v>41</v>
      </c>
      <c r="E50" s="21">
        <v>52</v>
      </c>
      <c r="F50" s="21">
        <v>839</v>
      </c>
      <c r="G50" s="59">
        <f t="shared" si="0"/>
        <v>0.88915375446960665</v>
      </c>
    </row>
    <row r="51" spans="2:7">
      <c r="B51" s="11" t="s">
        <v>307</v>
      </c>
      <c r="C51" s="21">
        <v>0</v>
      </c>
      <c r="D51" s="21">
        <v>0</v>
      </c>
      <c r="E51" s="21">
        <v>0</v>
      </c>
      <c r="F51" s="21">
        <v>0</v>
      </c>
      <c r="G51" s="59" t="e">
        <f t="shared" si="0"/>
        <v>#DIV/0!</v>
      </c>
    </row>
    <row r="52" spans="2:7">
      <c r="B52" s="11" t="s">
        <v>308</v>
      </c>
      <c r="C52" s="21">
        <v>778</v>
      </c>
      <c r="D52" s="21">
        <v>113</v>
      </c>
      <c r="E52" s="21">
        <v>0</v>
      </c>
      <c r="F52" s="21">
        <v>891</v>
      </c>
      <c r="G52" s="59">
        <f t="shared" si="0"/>
        <v>0.87317620650953987</v>
      </c>
    </row>
    <row r="53" spans="2:7">
      <c r="B53" s="6" t="s">
        <v>311</v>
      </c>
      <c r="C53" s="24">
        <v>7924</v>
      </c>
      <c r="D53" s="24">
        <v>1767</v>
      </c>
      <c r="E53" s="24">
        <v>650</v>
      </c>
      <c r="F53" s="24">
        <v>10341</v>
      </c>
      <c r="G53" s="59">
        <f t="shared" si="0"/>
        <v>0.76627018663572188</v>
      </c>
    </row>
    <row r="54" spans="2:7">
      <c r="B54" s="3" t="s">
        <v>271</v>
      </c>
      <c r="C54" s="9"/>
      <c r="D54" s="9"/>
      <c r="E54" s="9"/>
      <c r="F54" s="9"/>
      <c r="G54" s="59" t="e">
        <f t="shared" si="0"/>
        <v>#DIV/0!</v>
      </c>
    </row>
    <row r="55" spans="2:7">
      <c r="B55" s="1" t="s">
        <v>285</v>
      </c>
      <c r="C55" s="9">
        <v>286</v>
      </c>
      <c r="D55" s="9">
        <v>111</v>
      </c>
      <c r="E55" s="9">
        <v>250</v>
      </c>
      <c r="F55" s="9">
        <v>647</v>
      </c>
      <c r="G55" s="66">
        <f t="shared" si="0"/>
        <v>0.4420401854714065</v>
      </c>
    </row>
    <row r="56" spans="2:7">
      <c r="B56" s="1" t="s">
        <v>286</v>
      </c>
      <c r="C56" s="9">
        <v>1257</v>
      </c>
      <c r="D56" s="9">
        <v>983</v>
      </c>
      <c r="E56" s="9">
        <v>3</v>
      </c>
      <c r="F56" s="9">
        <v>2243</v>
      </c>
      <c r="G56" s="59">
        <f t="shared" si="0"/>
        <v>0.56041016495764606</v>
      </c>
    </row>
    <row r="57" spans="2:7">
      <c r="B57" s="1" t="s">
        <v>287</v>
      </c>
      <c r="C57" s="9">
        <v>207</v>
      </c>
      <c r="D57" s="9">
        <v>0</v>
      </c>
      <c r="E57" s="9">
        <v>0</v>
      </c>
      <c r="F57" s="9">
        <v>207</v>
      </c>
      <c r="G57" s="67">
        <f t="shared" si="0"/>
        <v>1</v>
      </c>
    </row>
    <row r="58" spans="2:7">
      <c r="B58" s="1" t="s">
        <v>288</v>
      </c>
      <c r="C58" s="9">
        <v>173</v>
      </c>
      <c r="D58" s="9">
        <v>64</v>
      </c>
      <c r="E58" s="9">
        <v>132</v>
      </c>
      <c r="F58" s="9">
        <v>369</v>
      </c>
      <c r="G58" s="66">
        <f t="shared" si="0"/>
        <v>0.46883468834688347</v>
      </c>
    </row>
    <row r="59" spans="2:7">
      <c r="B59" s="1" t="s">
        <v>289</v>
      </c>
      <c r="C59" s="9">
        <v>710</v>
      </c>
      <c r="D59" s="9">
        <v>403</v>
      </c>
      <c r="E59" s="9">
        <v>26</v>
      </c>
      <c r="F59" s="9">
        <v>1139</v>
      </c>
      <c r="G59" s="59">
        <f t="shared" si="0"/>
        <v>0.62335381913959609</v>
      </c>
    </row>
    <row r="60" spans="2:7">
      <c r="B60" s="1" t="s">
        <v>291</v>
      </c>
      <c r="C60" s="9">
        <v>29</v>
      </c>
      <c r="D60" s="9">
        <v>0</v>
      </c>
      <c r="E60" s="9">
        <v>0</v>
      </c>
      <c r="F60" s="9">
        <v>29</v>
      </c>
      <c r="G60" s="67">
        <f t="shared" si="0"/>
        <v>1</v>
      </c>
    </row>
    <row r="61" spans="2:7">
      <c r="B61" s="1" t="s">
        <v>292</v>
      </c>
      <c r="C61" s="9">
        <v>740</v>
      </c>
      <c r="D61" s="9">
        <v>359</v>
      </c>
      <c r="E61" s="9">
        <v>9</v>
      </c>
      <c r="F61" s="9">
        <v>1108</v>
      </c>
      <c r="G61" s="59">
        <f t="shared" si="0"/>
        <v>0.66787003610108309</v>
      </c>
    </row>
    <row r="62" spans="2:7">
      <c r="B62" s="1" t="s">
        <v>294</v>
      </c>
      <c r="C62" s="9">
        <v>482</v>
      </c>
      <c r="D62" s="9">
        <v>142</v>
      </c>
      <c r="E62" s="9">
        <v>72</v>
      </c>
      <c r="F62" s="9">
        <v>696</v>
      </c>
      <c r="G62" s="59">
        <f t="shared" si="0"/>
        <v>0.69252873563218387</v>
      </c>
    </row>
    <row r="63" spans="2:7">
      <c r="B63" s="1" t="s">
        <v>295</v>
      </c>
      <c r="C63" s="9">
        <v>109</v>
      </c>
      <c r="D63" s="9">
        <v>0</v>
      </c>
      <c r="E63" s="9">
        <v>0</v>
      </c>
      <c r="F63" s="9">
        <v>109</v>
      </c>
      <c r="G63" s="67">
        <f t="shared" si="0"/>
        <v>1</v>
      </c>
    </row>
    <row r="64" spans="2:7">
      <c r="B64" s="1" t="s">
        <v>296</v>
      </c>
      <c r="C64" s="9">
        <v>407</v>
      </c>
      <c r="D64" s="9">
        <v>88</v>
      </c>
      <c r="E64" s="9">
        <v>955</v>
      </c>
      <c r="F64" s="9">
        <v>1450</v>
      </c>
      <c r="G64" s="66">
        <f t="shared" si="0"/>
        <v>0.28068965517241379</v>
      </c>
    </row>
    <row r="65" spans="2:9">
      <c r="B65" s="1" t="s">
        <v>297</v>
      </c>
      <c r="C65" s="9">
        <v>127</v>
      </c>
      <c r="D65" s="9">
        <v>237</v>
      </c>
      <c r="E65" s="9">
        <v>122</v>
      </c>
      <c r="F65" s="9">
        <v>486</v>
      </c>
      <c r="G65" s="66">
        <f t="shared" si="0"/>
        <v>0.26131687242798352</v>
      </c>
    </row>
    <row r="66" spans="2:9">
      <c r="B66" s="1" t="s">
        <v>298</v>
      </c>
      <c r="C66" s="9">
        <v>974</v>
      </c>
      <c r="D66" s="9">
        <v>97</v>
      </c>
      <c r="E66" s="9">
        <v>416</v>
      </c>
      <c r="F66" s="9">
        <v>1487</v>
      </c>
      <c r="G66" s="59">
        <f t="shared" si="0"/>
        <v>0.6550100874243443</v>
      </c>
    </row>
    <row r="67" spans="2:9">
      <c r="B67" s="1" t="s">
        <v>299</v>
      </c>
      <c r="C67" s="9">
        <v>288</v>
      </c>
      <c r="D67" s="9">
        <v>0</v>
      </c>
      <c r="E67" s="9">
        <v>81</v>
      </c>
      <c r="F67" s="9">
        <v>369</v>
      </c>
      <c r="G67" s="59">
        <f t="shared" si="0"/>
        <v>0.78048780487804881</v>
      </c>
    </row>
    <row r="68" spans="2:9">
      <c r="B68" s="1" t="s">
        <v>300</v>
      </c>
      <c r="C68" s="9">
        <v>1906</v>
      </c>
      <c r="D68" s="9">
        <v>1191</v>
      </c>
      <c r="E68" s="9">
        <v>67</v>
      </c>
      <c r="F68" s="9">
        <v>3164</v>
      </c>
      <c r="G68" s="59">
        <f t="shared" si="0"/>
        <v>0.60240202275600507</v>
      </c>
    </row>
    <row r="69" spans="2:9">
      <c r="B69" s="1" t="s">
        <v>301</v>
      </c>
      <c r="C69" s="9">
        <v>397</v>
      </c>
      <c r="D69" s="9">
        <v>36</v>
      </c>
      <c r="E69" s="9">
        <v>88</v>
      </c>
      <c r="F69" s="9">
        <v>521</v>
      </c>
      <c r="G69" s="59">
        <f t="shared" si="0"/>
        <v>0.76199616122840697</v>
      </c>
    </row>
    <row r="70" spans="2:9">
      <c r="B70" s="1" t="s">
        <v>303</v>
      </c>
      <c r="C70" s="9">
        <v>334</v>
      </c>
      <c r="D70" s="9">
        <v>0</v>
      </c>
      <c r="E70" s="9">
        <v>0</v>
      </c>
      <c r="F70" s="9">
        <v>334</v>
      </c>
      <c r="G70" s="67">
        <f t="shared" si="0"/>
        <v>1</v>
      </c>
    </row>
    <row r="71" spans="2:9">
      <c r="B71" s="1" t="s">
        <v>304</v>
      </c>
      <c r="C71" s="9">
        <v>2718</v>
      </c>
      <c r="D71" s="9">
        <v>1554</v>
      </c>
      <c r="E71" s="9">
        <v>240</v>
      </c>
      <c r="F71" s="9">
        <v>4512</v>
      </c>
      <c r="G71" s="59">
        <f t="shared" si="0"/>
        <v>0.60239361702127658</v>
      </c>
    </row>
    <row r="72" spans="2:9">
      <c r="B72" s="1" t="s">
        <v>306</v>
      </c>
      <c r="C72" s="9">
        <v>1110</v>
      </c>
      <c r="D72" s="9">
        <v>349</v>
      </c>
      <c r="E72" s="9">
        <v>65</v>
      </c>
      <c r="F72" s="9">
        <v>1524</v>
      </c>
      <c r="G72" s="59">
        <f t="shared" si="0"/>
        <v>0.72834645669291342</v>
      </c>
    </row>
    <row r="73" spans="2:9">
      <c r="B73" s="1" t="s">
        <v>307</v>
      </c>
      <c r="C73" s="9">
        <v>111</v>
      </c>
      <c r="D73" s="9">
        <v>0</v>
      </c>
      <c r="E73" s="9">
        <v>0</v>
      </c>
      <c r="F73" s="9">
        <v>111</v>
      </c>
      <c r="G73" s="67">
        <f t="shared" si="0"/>
        <v>1</v>
      </c>
    </row>
    <row r="74" spans="2:9">
      <c r="B74" s="1" t="s">
        <v>308</v>
      </c>
      <c r="C74" s="9">
        <v>1138</v>
      </c>
      <c r="D74" s="9">
        <v>1052</v>
      </c>
      <c r="E74" s="9">
        <v>39</v>
      </c>
      <c r="F74" s="9">
        <v>2229</v>
      </c>
      <c r="G74" s="59">
        <f t="shared" si="0"/>
        <v>0.51054284432480934</v>
      </c>
    </row>
    <row r="75" spans="2:9">
      <c r="B75" s="6" t="s">
        <v>311</v>
      </c>
      <c r="C75" s="24">
        <v>13503</v>
      </c>
      <c r="D75" s="24">
        <v>6666</v>
      </c>
      <c r="E75" s="24">
        <v>2565</v>
      </c>
      <c r="F75" s="24">
        <v>22734</v>
      </c>
      <c r="G75" s="59">
        <f t="shared" si="0"/>
        <v>0.59395618896806546</v>
      </c>
    </row>
    <row r="76" spans="2:9">
      <c r="B76" s="1" t="s">
        <v>252</v>
      </c>
    </row>
    <row r="79" spans="2:9" ht="23.25" customHeight="1">
      <c r="B79" s="122" t="s">
        <v>323</v>
      </c>
      <c r="C79" s="123"/>
      <c r="D79" s="123"/>
      <c r="E79" s="123"/>
      <c r="F79" s="123"/>
      <c r="G79" s="123"/>
      <c r="H79" s="22"/>
      <c r="I79" s="23"/>
    </row>
    <row r="80" spans="2:9" ht="125.25" customHeight="1">
      <c r="B80" s="124" t="s">
        <v>315</v>
      </c>
      <c r="C80" s="125"/>
      <c r="D80" s="125"/>
      <c r="E80" s="125"/>
      <c r="F80" s="125"/>
      <c r="G80" s="125"/>
      <c r="H80" s="125"/>
      <c r="I80" s="126"/>
    </row>
    <row r="81" spans="2:9" ht="126" customHeight="1">
      <c r="B81" s="127"/>
      <c r="C81" s="128"/>
      <c r="D81" s="128"/>
      <c r="E81" s="128"/>
      <c r="F81" s="128"/>
      <c r="G81" s="128"/>
      <c r="H81" s="128"/>
      <c r="I81" s="129"/>
    </row>
    <row r="82" spans="2:9" ht="126" customHeight="1"/>
  </sheetData>
  <mergeCells count="2">
    <mergeCell ref="B79:G79"/>
    <mergeCell ref="B80:I81"/>
  </mergeCells>
  <hyperlinks>
    <hyperlink ref="F4" location="'Índex '!A1" display="Tornar a l'índex"/>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B4:J87"/>
  <sheetViews>
    <sheetView workbookViewId="0">
      <selection activeCell="I4" sqref="I4"/>
    </sheetView>
  </sheetViews>
  <sheetFormatPr defaultColWidth="9.140625" defaultRowHeight="15"/>
  <cols>
    <col min="1" max="1" width="1.7109375" style="1" customWidth="1"/>
    <col min="2" max="2" width="33.5703125" style="1" customWidth="1"/>
    <col min="3" max="6" width="15.140625" style="1" customWidth="1"/>
    <col min="7" max="7" width="9.140625" style="11"/>
    <col min="8" max="8" width="3.5703125" style="1" customWidth="1"/>
    <col min="9" max="9" width="8.28515625" style="1" customWidth="1"/>
    <col min="10" max="16384" width="9.140625" style="1"/>
  </cols>
  <sheetData>
    <row r="4" spans="2:9">
      <c r="F4" s="49" t="s">
        <v>30</v>
      </c>
    </row>
    <row r="7" spans="2:9" ht="18.75">
      <c r="B7" s="54" t="s">
        <v>312</v>
      </c>
      <c r="C7" s="6"/>
      <c r="D7" s="6"/>
      <c r="E7" s="6"/>
      <c r="F7" s="6"/>
    </row>
    <row r="9" spans="2:9">
      <c r="B9" s="52" t="s">
        <v>267</v>
      </c>
      <c r="C9" s="53" t="s">
        <v>282</v>
      </c>
      <c r="D9" s="53" t="s">
        <v>283</v>
      </c>
      <c r="E9" s="53" t="s">
        <v>284</v>
      </c>
      <c r="F9" s="53" t="s">
        <v>28</v>
      </c>
    </row>
    <row r="10" spans="2:9">
      <c r="B10" s="3" t="s">
        <v>269</v>
      </c>
      <c r="C10" s="9"/>
      <c r="D10" s="9"/>
      <c r="E10" s="9"/>
      <c r="F10" s="9"/>
    </row>
    <row r="11" spans="2:9">
      <c r="B11" s="1" t="s">
        <v>285</v>
      </c>
      <c r="C11" s="9">
        <v>426</v>
      </c>
      <c r="D11" s="9">
        <v>52</v>
      </c>
      <c r="E11" s="9">
        <v>963</v>
      </c>
      <c r="F11" s="9">
        <v>1441</v>
      </c>
      <c r="G11" s="59"/>
      <c r="I11" s="68"/>
    </row>
    <row r="12" spans="2:9">
      <c r="B12" s="1" t="s">
        <v>286</v>
      </c>
      <c r="C12" s="9">
        <v>712</v>
      </c>
      <c r="D12" s="9">
        <v>664</v>
      </c>
      <c r="E12" s="9">
        <v>123</v>
      </c>
      <c r="F12" s="9">
        <v>1499</v>
      </c>
      <c r="G12" s="59"/>
      <c r="I12" s="68"/>
    </row>
    <row r="13" spans="2:9">
      <c r="B13" s="1" t="s">
        <v>287</v>
      </c>
      <c r="C13" s="9">
        <v>103</v>
      </c>
      <c r="D13" s="9">
        <v>0</v>
      </c>
      <c r="E13" s="9">
        <v>0</v>
      </c>
      <c r="F13" s="9">
        <v>103</v>
      </c>
      <c r="G13" s="59"/>
      <c r="I13" s="68"/>
    </row>
    <row r="14" spans="2:9">
      <c r="B14" s="1" t="s">
        <v>288</v>
      </c>
      <c r="C14" s="9">
        <v>98</v>
      </c>
      <c r="D14" s="9">
        <v>59</v>
      </c>
      <c r="E14" s="9">
        <v>0</v>
      </c>
      <c r="F14" s="9">
        <v>157</v>
      </c>
      <c r="G14" s="59"/>
      <c r="I14" s="68"/>
    </row>
    <row r="15" spans="2:9">
      <c r="B15" s="1" t="s">
        <v>289</v>
      </c>
      <c r="C15" s="9">
        <v>646</v>
      </c>
      <c r="D15" s="9">
        <v>940</v>
      </c>
      <c r="E15" s="9">
        <v>340</v>
      </c>
      <c r="F15" s="9">
        <v>1926</v>
      </c>
      <c r="G15" s="59"/>
      <c r="I15" s="68"/>
    </row>
    <row r="16" spans="2:9">
      <c r="B16" s="1" t="s">
        <v>291</v>
      </c>
      <c r="C16" s="9">
        <v>153</v>
      </c>
      <c r="D16" s="9">
        <v>0</v>
      </c>
      <c r="E16" s="9">
        <v>23</v>
      </c>
      <c r="F16" s="9">
        <v>176</v>
      </c>
      <c r="G16" s="59"/>
      <c r="I16" s="68"/>
    </row>
    <row r="17" spans="2:9">
      <c r="B17" s="1" t="s">
        <v>292</v>
      </c>
      <c r="C17" s="9">
        <v>532</v>
      </c>
      <c r="D17" s="9">
        <v>291</v>
      </c>
      <c r="E17" s="9">
        <v>0</v>
      </c>
      <c r="F17" s="9">
        <v>823</v>
      </c>
      <c r="G17" s="59"/>
      <c r="I17" s="68"/>
    </row>
    <row r="18" spans="2:9">
      <c r="B18" s="1" t="s">
        <v>293</v>
      </c>
      <c r="C18" s="9">
        <v>54</v>
      </c>
      <c r="D18" s="9">
        <v>117</v>
      </c>
      <c r="E18" s="9">
        <v>0</v>
      </c>
      <c r="F18" s="9">
        <v>171</v>
      </c>
      <c r="G18" s="59"/>
      <c r="I18" s="68"/>
    </row>
    <row r="19" spans="2:9">
      <c r="B19" s="1" t="s">
        <v>294</v>
      </c>
      <c r="C19" s="9">
        <v>237</v>
      </c>
      <c r="D19" s="9">
        <v>129</v>
      </c>
      <c r="E19" s="9">
        <v>0</v>
      </c>
      <c r="F19" s="9">
        <v>366</v>
      </c>
      <c r="G19" s="59"/>
      <c r="I19" s="68"/>
    </row>
    <row r="20" spans="2:9">
      <c r="B20" s="1" t="s">
        <v>295</v>
      </c>
      <c r="C20" s="9">
        <v>0</v>
      </c>
      <c r="D20" s="9">
        <v>0</v>
      </c>
      <c r="E20" s="9">
        <v>0</v>
      </c>
      <c r="F20" s="9">
        <v>0</v>
      </c>
      <c r="G20" s="59"/>
      <c r="I20" s="68"/>
    </row>
    <row r="21" spans="2:9">
      <c r="B21" s="1" t="s">
        <v>296</v>
      </c>
      <c r="C21" s="9">
        <v>718</v>
      </c>
      <c r="D21" s="9">
        <v>375</v>
      </c>
      <c r="E21" s="9">
        <v>850</v>
      </c>
      <c r="F21" s="9">
        <v>1943</v>
      </c>
      <c r="G21" s="59"/>
      <c r="I21" s="68"/>
    </row>
    <row r="22" spans="2:9">
      <c r="B22" s="1" t="s">
        <v>297</v>
      </c>
      <c r="C22" s="9">
        <v>939</v>
      </c>
      <c r="D22" s="9">
        <v>488</v>
      </c>
      <c r="E22" s="9">
        <v>601</v>
      </c>
      <c r="F22" s="9">
        <v>2028</v>
      </c>
      <c r="G22" s="59"/>
      <c r="I22" s="68"/>
    </row>
    <row r="23" spans="2:9">
      <c r="B23" s="1" t="s">
        <v>298</v>
      </c>
      <c r="C23" s="9">
        <v>499</v>
      </c>
      <c r="D23" s="9">
        <v>0</v>
      </c>
      <c r="E23" s="9">
        <v>276</v>
      </c>
      <c r="F23" s="9">
        <v>775</v>
      </c>
      <c r="G23" s="59"/>
      <c r="I23" s="68"/>
    </row>
    <row r="24" spans="2:9">
      <c r="B24" s="1" t="s">
        <v>299</v>
      </c>
      <c r="C24" s="9">
        <v>72</v>
      </c>
      <c r="D24" s="9">
        <v>0</v>
      </c>
      <c r="E24" s="9">
        <v>0</v>
      </c>
      <c r="F24" s="9">
        <v>72</v>
      </c>
      <c r="G24" s="59"/>
      <c r="I24" s="68"/>
    </row>
    <row r="25" spans="2:9">
      <c r="B25" s="1" t="s">
        <v>300</v>
      </c>
      <c r="C25" s="9">
        <v>849</v>
      </c>
      <c r="D25" s="9">
        <v>944</v>
      </c>
      <c r="E25" s="9">
        <v>262</v>
      </c>
      <c r="F25" s="9">
        <v>2055</v>
      </c>
      <c r="G25" s="59"/>
      <c r="I25" s="68"/>
    </row>
    <row r="26" spans="2:9">
      <c r="B26" s="1" t="s">
        <v>301</v>
      </c>
      <c r="C26" s="9">
        <v>135</v>
      </c>
      <c r="D26" s="9">
        <v>89</v>
      </c>
      <c r="E26" s="9">
        <v>0</v>
      </c>
      <c r="F26" s="9">
        <v>224</v>
      </c>
      <c r="G26" s="59"/>
      <c r="I26" s="68"/>
    </row>
    <row r="27" spans="2:9">
      <c r="B27" s="1" t="s">
        <v>303</v>
      </c>
      <c r="C27" s="9">
        <v>442</v>
      </c>
      <c r="D27" s="9">
        <v>64</v>
      </c>
      <c r="E27" s="9">
        <v>0</v>
      </c>
      <c r="F27" s="9">
        <v>506</v>
      </c>
      <c r="G27" s="59"/>
      <c r="I27" s="68"/>
    </row>
    <row r="28" spans="2:9">
      <c r="B28" s="1" t="s">
        <v>304</v>
      </c>
      <c r="C28" s="9">
        <v>1203</v>
      </c>
      <c r="D28" s="9">
        <v>537</v>
      </c>
      <c r="E28" s="9">
        <v>1610</v>
      </c>
      <c r="F28" s="9">
        <v>3350</v>
      </c>
      <c r="G28" s="59"/>
      <c r="I28" s="68"/>
    </row>
    <row r="29" spans="2:9">
      <c r="B29" s="1" t="s">
        <v>305</v>
      </c>
      <c r="C29" s="9">
        <v>124</v>
      </c>
      <c r="D29" s="9">
        <v>0</v>
      </c>
      <c r="E29" s="9">
        <v>0</v>
      </c>
      <c r="F29" s="9">
        <v>124</v>
      </c>
      <c r="G29" s="59"/>
      <c r="I29" s="68"/>
    </row>
    <row r="30" spans="2:9">
      <c r="B30" s="1" t="s">
        <v>306</v>
      </c>
      <c r="C30" s="9">
        <v>1052</v>
      </c>
      <c r="D30" s="9">
        <v>1672</v>
      </c>
      <c r="E30" s="9">
        <v>307</v>
      </c>
      <c r="F30" s="9">
        <v>3031</v>
      </c>
      <c r="G30" s="59"/>
      <c r="I30" s="68"/>
    </row>
    <row r="31" spans="2:9">
      <c r="B31" s="1" t="s">
        <v>307</v>
      </c>
      <c r="C31" s="9">
        <v>188</v>
      </c>
      <c r="D31" s="9">
        <v>0</v>
      </c>
      <c r="E31" s="9">
        <v>0</v>
      </c>
      <c r="F31" s="9">
        <v>188</v>
      </c>
      <c r="G31" s="59"/>
      <c r="I31" s="68"/>
    </row>
    <row r="32" spans="2:9">
      <c r="B32" s="1" t="s">
        <v>308</v>
      </c>
      <c r="C32" s="9">
        <v>207</v>
      </c>
      <c r="D32" s="9">
        <v>744</v>
      </c>
      <c r="E32" s="9">
        <v>34</v>
      </c>
      <c r="F32" s="9">
        <v>985</v>
      </c>
      <c r="G32" s="59"/>
      <c r="I32" s="68"/>
    </row>
    <row r="33" spans="2:9">
      <c r="B33" s="6" t="s">
        <v>313</v>
      </c>
      <c r="C33" s="24">
        <v>9389</v>
      </c>
      <c r="D33" s="24">
        <v>7165</v>
      </c>
      <c r="E33" s="24">
        <v>5389</v>
      </c>
      <c r="F33" s="24">
        <v>21943</v>
      </c>
      <c r="G33" s="59"/>
      <c r="I33" s="68"/>
    </row>
    <row r="34" spans="2:9">
      <c r="B34" s="63" t="s">
        <v>309</v>
      </c>
      <c r="C34" s="21"/>
      <c r="D34" s="21"/>
      <c r="E34" s="21"/>
      <c r="F34" s="21"/>
      <c r="G34" s="59"/>
      <c r="I34" s="68"/>
    </row>
    <row r="35" spans="2:9">
      <c r="B35" s="1" t="s">
        <v>285</v>
      </c>
      <c r="C35" s="9">
        <v>473</v>
      </c>
      <c r="D35" s="9">
        <v>169</v>
      </c>
      <c r="E35" s="9">
        <v>279</v>
      </c>
      <c r="F35" s="9">
        <v>921</v>
      </c>
      <c r="G35" s="59"/>
      <c r="I35" s="68"/>
    </row>
    <row r="36" spans="2:9">
      <c r="B36" s="1" t="s">
        <v>286</v>
      </c>
      <c r="C36" s="9">
        <v>978</v>
      </c>
      <c r="D36" s="9">
        <v>301</v>
      </c>
      <c r="E36" s="9">
        <v>61</v>
      </c>
      <c r="F36" s="9">
        <v>1340</v>
      </c>
      <c r="G36" s="59"/>
      <c r="I36" s="68"/>
    </row>
    <row r="37" spans="2:9">
      <c r="B37" s="1" t="s">
        <v>287</v>
      </c>
      <c r="C37" s="9">
        <v>35</v>
      </c>
      <c r="D37" s="9">
        <v>0</v>
      </c>
      <c r="E37" s="9">
        <v>0</v>
      </c>
      <c r="F37" s="9">
        <v>35</v>
      </c>
      <c r="G37" s="59"/>
      <c r="I37" s="68"/>
    </row>
    <row r="38" spans="2:9">
      <c r="B38" s="1" t="s">
        <v>288</v>
      </c>
      <c r="C38" s="9">
        <v>50</v>
      </c>
      <c r="D38" s="9">
        <v>0</v>
      </c>
      <c r="E38" s="9">
        <v>58</v>
      </c>
      <c r="F38" s="9">
        <v>108</v>
      </c>
      <c r="G38" s="59"/>
    </row>
    <row r="39" spans="2:9">
      <c r="B39" s="1" t="s">
        <v>289</v>
      </c>
      <c r="C39" s="9">
        <v>474</v>
      </c>
      <c r="D39" s="9">
        <v>97</v>
      </c>
      <c r="E39" s="9">
        <v>146</v>
      </c>
      <c r="F39" s="9">
        <v>717</v>
      </c>
      <c r="G39" s="59"/>
    </row>
    <row r="40" spans="2:9">
      <c r="B40" s="1" t="s">
        <v>291</v>
      </c>
      <c r="C40" s="9">
        <v>51</v>
      </c>
      <c r="D40" s="9">
        <v>0</v>
      </c>
      <c r="E40" s="9">
        <v>0</v>
      </c>
      <c r="F40" s="9">
        <v>51</v>
      </c>
      <c r="G40" s="59"/>
    </row>
    <row r="41" spans="2:9">
      <c r="B41" s="1" t="s">
        <v>292</v>
      </c>
      <c r="C41" s="9">
        <v>418</v>
      </c>
      <c r="D41" s="9">
        <v>226</v>
      </c>
      <c r="E41" s="9">
        <v>0</v>
      </c>
      <c r="F41" s="9">
        <v>644</v>
      </c>
      <c r="G41" s="59"/>
    </row>
    <row r="42" spans="2:9">
      <c r="B42" s="1" t="s">
        <v>293</v>
      </c>
      <c r="C42" s="9">
        <v>8</v>
      </c>
      <c r="D42" s="9">
        <v>16</v>
      </c>
      <c r="E42" s="9">
        <v>0</v>
      </c>
      <c r="F42" s="9">
        <v>24</v>
      </c>
      <c r="G42" s="59"/>
    </row>
    <row r="43" spans="2:9">
      <c r="B43" s="1" t="s">
        <v>294</v>
      </c>
      <c r="C43" s="9">
        <v>261</v>
      </c>
      <c r="D43" s="9">
        <v>0</v>
      </c>
      <c r="E43" s="9">
        <v>0</v>
      </c>
      <c r="F43" s="9">
        <v>261</v>
      </c>
      <c r="G43" s="59"/>
    </row>
    <row r="44" spans="2:9">
      <c r="B44" s="1" t="s">
        <v>295</v>
      </c>
      <c r="C44" s="9">
        <v>45</v>
      </c>
      <c r="D44" s="9">
        <v>0</v>
      </c>
      <c r="E44" s="9">
        <v>0</v>
      </c>
      <c r="F44" s="9">
        <v>45</v>
      </c>
      <c r="G44" s="59"/>
    </row>
    <row r="45" spans="2:9">
      <c r="B45" s="1" t="s">
        <v>296</v>
      </c>
      <c r="C45" s="9">
        <v>159</v>
      </c>
      <c r="D45" s="9">
        <v>0</v>
      </c>
      <c r="E45" s="9">
        <v>0</v>
      </c>
      <c r="F45" s="9">
        <v>159</v>
      </c>
      <c r="G45" s="59"/>
    </row>
    <row r="46" spans="2:9">
      <c r="B46" s="1" t="s">
        <v>297</v>
      </c>
      <c r="C46" s="9">
        <v>0</v>
      </c>
      <c r="D46" s="9">
        <v>0</v>
      </c>
      <c r="E46" s="9">
        <v>80</v>
      </c>
      <c r="F46" s="9">
        <v>80</v>
      </c>
      <c r="G46" s="59"/>
    </row>
    <row r="47" spans="2:9">
      <c r="B47" s="1" t="s">
        <v>298</v>
      </c>
      <c r="C47" s="9">
        <v>94</v>
      </c>
      <c r="D47" s="9">
        <v>53</v>
      </c>
      <c r="E47" s="9">
        <v>0</v>
      </c>
      <c r="F47" s="9">
        <v>147</v>
      </c>
      <c r="G47" s="59"/>
    </row>
    <row r="48" spans="2:9">
      <c r="B48" s="1" t="s">
        <v>299</v>
      </c>
      <c r="C48" s="9">
        <v>0</v>
      </c>
      <c r="D48" s="9">
        <v>0</v>
      </c>
      <c r="E48" s="9">
        <v>0</v>
      </c>
      <c r="F48" s="9">
        <v>0</v>
      </c>
      <c r="G48" s="59"/>
    </row>
    <row r="49" spans="2:7">
      <c r="B49" s="1" t="s">
        <v>300</v>
      </c>
      <c r="C49" s="9">
        <v>1028</v>
      </c>
      <c r="D49" s="9">
        <v>206</v>
      </c>
      <c r="E49" s="9">
        <v>17</v>
      </c>
      <c r="F49" s="9">
        <v>1251</v>
      </c>
      <c r="G49" s="59"/>
    </row>
    <row r="50" spans="2:7">
      <c r="B50" s="1" t="s">
        <v>301</v>
      </c>
      <c r="C50" s="9">
        <v>262</v>
      </c>
      <c r="D50" s="9">
        <v>51</v>
      </c>
      <c r="E50" s="9">
        <v>0</v>
      </c>
      <c r="F50" s="9">
        <v>313</v>
      </c>
      <c r="G50" s="59"/>
    </row>
    <row r="51" spans="2:7">
      <c r="B51" s="1" t="s">
        <v>303</v>
      </c>
      <c r="C51" s="9">
        <v>535</v>
      </c>
      <c r="D51" s="9">
        <v>0</v>
      </c>
      <c r="E51" s="9">
        <v>0</v>
      </c>
      <c r="F51" s="9">
        <v>535</v>
      </c>
      <c r="G51" s="59"/>
    </row>
    <row r="52" spans="2:7">
      <c r="B52" s="1" t="s">
        <v>304</v>
      </c>
      <c r="C52" s="9">
        <v>1038</v>
      </c>
      <c r="D52" s="9">
        <v>242</v>
      </c>
      <c r="E52" s="9">
        <v>127</v>
      </c>
      <c r="F52" s="9">
        <v>1407</v>
      </c>
      <c r="G52" s="59"/>
    </row>
    <row r="53" spans="2:7">
      <c r="B53" s="1" t="s">
        <v>305</v>
      </c>
      <c r="C53" s="9">
        <v>0</v>
      </c>
      <c r="D53" s="9">
        <v>0</v>
      </c>
      <c r="E53" s="9">
        <v>0</v>
      </c>
      <c r="F53" s="9">
        <v>0</v>
      </c>
      <c r="G53" s="59"/>
    </row>
    <row r="54" spans="2:7">
      <c r="B54" s="1" t="s">
        <v>306</v>
      </c>
      <c r="C54" s="9">
        <v>1398</v>
      </c>
      <c r="D54" s="9">
        <v>241</v>
      </c>
      <c r="E54" s="9">
        <v>75</v>
      </c>
      <c r="F54" s="9">
        <v>1714</v>
      </c>
      <c r="G54" s="59"/>
    </row>
    <row r="55" spans="2:7">
      <c r="B55" s="1" t="s">
        <v>307</v>
      </c>
      <c r="C55" s="9">
        <v>0</v>
      </c>
      <c r="D55" s="9">
        <v>0</v>
      </c>
      <c r="E55" s="9">
        <v>0</v>
      </c>
      <c r="F55" s="9">
        <v>0</v>
      </c>
      <c r="G55" s="59"/>
    </row>
    <row r="56" spans="2:7">
      <c r="B56" s="1" t="s">
        <v>308</v>
      </c>
      <c r="C56" s="9">
        <v>310</v>
      </c>
      <c r="D56" s="9">
        <v>0</v>
      </c>
      <c r="E56" s="9">
        <v>0</v>
      </c>
      <c r="F56" s="9">
        <v>310</v>
      </c>
      <c r="G56" s="59"/>
    </row>
    <row r="57" spans="2:7">
      <c r="B57" s="6" t="s">
        <v>313</v>
      </c>
      <c r="C57" s="24">
        <v>7617</v>
      </c>
      <c r="D57" s="24">
        <v>1602</v>
      </c>
      <c r="E57" s="24">
        <v>843</v>
      </c>
      <c r="F57" s="24">
        <v>10062</v>
      </c>
      <c r="G57" s="59"/>
    </row>
    <row r="58" spans="2:7">
      <c r="B58" s="3" t="s">
        <v>271</v>
      </c>
      <c r="C58" s="9"/>
      <c r="D58" s="9"/>
      <c r="E58" s="9"/>
      <c r="F58" s="9"/>
      <c r="G58" s="59"/>
    </row>
    <row r="59" spans="2:7">
      <c r="B59" s="1" t="s">
        <v>285</v>
      </c>
      <c r="C59" s="9">
        <v>899</v>
      </c>
      <c r="D59" s="9">
        <v>221</v>
      </c>
      <c r="E59" s="9">
        <v>1242</v>
      </c>
      <c r="F59" s="9">
        <v>2362</v>
      </c>
      <c r="G59" s="59"/>
    </row>
    <row r="60" spans="2:7">
      <c r="B60" s="1" t="s">
        <v>286</v>
      </c>
      <c r="C60" s="9">
        <v>1690</v>
      </c>
      <c r="D60" s="9">
        <v>965</v>
      </c>
      <c r="E60" s="9">
        <v>184</v>
      </c>
      <c r="F60" s="9">
        <v>2839</v>
      </c>
      <c r="G60" s="59"/>
    </row>
    <row r="61" spans="2:7">
      <c r="B61" s="1" t="s">
        <v>287</v>
      </c>
      <c r="C61" s="9">
        <v>138</v>
      </c>
      <c r="D61" s="9">
        <v>0</v>
      </c>
      <c r="E61" s="9">
        <v>0</v>
      </c>
      <c r="F61" s="9">
        <v>138</v>
      </c>
      <c r="G61" s="59"/>
    </row>
    <row r="62" spans="2:7">
      <c r="B62" s="1" t="s">
        <v>288</v>
      </c>
      <c r="C62" s="9">
        <v>148</v>
      </c>
      <c r="D62" s="9">
        <v>59</v>
      </c>
      <c r="E62" s="9">
        <v>58</v>
      </c>
      <c r="F62" s="9">
        <v>265</v>
      </c>
      <c r="G62" s="59"/>
    </row>
    <row r="63" spans="2:7">
      <c r="B63" s="1" t="s">
        <v>289</v>
      </c>
      <c r="C63" s="9">
        <v>1120</v>
      </c>
      <c r="D63" s="9">
        <v>1037</v>
      </c>
      <c r="E63" s="9">
        <v>486</v>
      </c>
      <c r="F63" s="9">
        <v>2643</v>
      </c>
      <c r="G63" s="59"/>
    </row>
    <row r="64" spans="2:7">
      <c r="B64" s="1" t="s">
        <v>291</v>
      </c>
      <c r="C64" s="9">
        <v>204</v>
      </c>
      <c r="D64" s="9">
        <v>0</v>
      </c>
      <c r="E64" s="9">
        <v>23</v>
      </c>
      <c r="F64" s="9">
        <v>227</v>
      </c>
      <c r="G64" s="59"/>
    </row>
    <row r="65" spans="2:7">
      <c r="B65" s="1" t="s">
        <v>292</v>
      </c>
      <c r="C65" s="9">
        <v>950</v>
      </c>
      <c r="D65" s="9">
        <v>517</v>
      </c>
      <c r="E65" s="9">
        <v>0</v>
      </c>
      <c r="F65" s="9">
        <v>1467</v>
      </c>
      <c r="G65" s="59"/>
    </row>
    <row r="66" spans="2:7">
      <c r="B66" s="1" t="s">
        <v>293</v>
      </c>
      <c r="C66" s="9">
        <v>62</v>
      </c>
      <c r="D66" s="9">
        <v>133</v>
      </c>
      <c r="E66" s="9">
        <v>0</v>
      </c>
      <c r="F66" s="9">
        <v>195</v>
      </c>
      <c r="G66" s="59"/>
    </row>
    <row r="67" spans="2:7">
      <c r="B67" s="1" t="s">
        <v>294</v>
      </c>
      <c r="C67" s="9">
        <v>498</v>
      </c>
      <c r="D67" s="9">
        <v>129</v>
      </c>
      <c r="E67" s="9">
        <v>0</v>
      </c>
      <c r="F67" s="9">
        <v>627</v>
      </c>
      <c r="G67" s="59"/>
    </row>
    <row r="68" spans="2:7">
      <c r="B68" s="1" t="s">
        <v>295</v>
      </c>
      <c r="C68" s="9">
        <v>45</v>
      </c>
      <c r="D68" s="9">
        <v>0</v>
      </c>
      <c r="E68" s="9">
        <v>0</v>
      </c>
      <c r="F68" s="9">
        <v>45</v>
      </c>
      <c r="G68" s="59"/>
    </row>
    <row r="69" spans="2:7">
      <c r="B69" s="1" t="s">
        <v>296</v>
      </c>
      <c r="C69" s="9">
        <v>877</v>
      </c>
      <c r="D69" s="9">
        <v>375</v>
      </c>
      <c r="E69" s="9">
        <v>850</v>
      </c>
      <c r="F69" s="9">
        <v>2102</v>
      </c>
      <c r="G69" s="59"/>
    </row>
    <row r="70" spans="2:7">
      <c r="B70" s="1" t="s">
        <v>297</v>
      </c>
      <c r="C70" s="9">
        <v>939</v>
      </c>
      <c r="D70" s="9">
        <v>488</v>
      </c>
      <c r="E70" s="9">
        <v>681</v>
      </c>
      <c r="F70" s="9">
        <v>2108</v>
      </c>
      <c r="G70" s="59"/>
    </row>
    <row r="71" spans="2:7">
      <c r="B71" s="1" t="s">
        <v>298</v>
      </c>
      <c r="C71" s="9">
        <v>593</v>
      </c>
      <c r="D71" s="9">
        <v>53</v>
      </c>
      <c r="E71" s="9">
        <v>276</v>
      </c>
      <c r="F71" s="9">
        <v>922</v>
      </c>
      <c r="G71" s="59"/>
    </row>
    <row r="72" spans="2:7">
      <c r="B72" s="1" t="s">
        <v>299</v>
      </c>
      <c r="C72" s="9">
        <v>72</v>
      </c>
      <c r="D72" s="9">
        <v>0</v>
      </c>
      <c r="E72" s="9">
        <v>0</v>
      </c>
      <c r="F72" s="9">
        <v>72</v>
      </c>
      <c r="G72" s="59"/>
    </row>
    <row r="73" spans="2:7">
      <c r="B73" s="1" t="s">
        <v>300</v>
      </c>
      <c r="C73" s="9">
        <v>1877</v>
      </c>
      <c r="D73" s="9">
        <v>1150</v>
      </c>
      <c r="E73" s="9">
        <v>279</v>
      </c>
      <c r="F73" s="9">
        <v>3306</v>
      </c>
      <c r="G73" s="59"/>
    </row>
    <row r="74" spans="2:7">
      <c r="B74" s="1" t="s">
        <v>301</v>
      </c>
      <c r="C74" s="9">
        <v>397</v>
      </c>
      <c r="D74" s="9">
        <v>140</v>
      </c>
      <c r="E74" s="9">
        <v>0</v>
      </c>
      <c r="F74" s="9">
        <v>537</v>
      </c>
      <c r="G74" s="59"/>
    </row>
    <row r="75" spans="2:7">
      <c r="B75" s="1" t="s">
        <v>303</v>
      </c>
      <c r="C75" s="9">
        <v>977</v>
      </c>
      <c r="D75" s="9">
        <v>64</v>
      </c>
      <c r="E75" s="9">
        <v>0</v>
      </c>
      <c r="F75" s="9">
        <v>1041</v>
      </c>
      <c r="G75" s="59"/>
    </row>
    <row r="76" spans="2:7">
      <c r="B76" s="1" t="s">
        <v>304</v>
      </c>
      <c r="C76" s="9">
        <v>2241</v>
      </c>
      <c r="D76" s="9">
        <v>779</v>
      </c>
      <c r="E76" s="9">
        <v>1737</v>
      </c>
      <c r="F76" s="9">
        <v>4757</v>
      </c>
      <c r="G76" s="59"/>
    </row>
    <row r="77" spans="2:7">
      <c r="B77" s="1" t="s">
        <v>305</v>
      </c>
      <c r="C77" s="9">
        <v>124</v>
      </c>
      <c r="D77" s="9">
        <v>0</v>
      </c>
      <c r="E77" s="9">
        <v>0</v>
      </c>
      <c r="F77" s="9">
        <v>124</v>
      </c>
      <c r="G77" s="59"/>
    </row>
    <row r="78" spans="2:7">
      <c r="B78" s="1" t="s">
        <v>306</v>
      </c>
      <c r="C78" s="9">
        <v>2450</v>
      </c>
      <c r="D78" s="9">
        <v>1913</v>
      </c>
      <c r="E78" s="9">
        <v>382</v>
      </c>
      <c r="F78" s="9">
        <v>4745</v>
      </c>
      <c r="G78" s="59"/>
    </row>
    <row r="79" spans="2:7">
      <c r="B79" s="1" t="s">
        <v>307</v>
      </c>
      <c r="C79" s="9">
        <v>188</v>
      </c>
      <c r="D79" s="9">
        <v>0</v>
      </c>
      <c r="E79" s="9">
        <v>0</v>
      </c>
      <c r="F79" s="9">
        <v>188</v>
      </c>
      <c r="G79" s="59"/>
    </row>
    <row r="80" spans="2:7">
      <c r="B80" s="1" t="s">
        <v>308</v>
      </c>
      <c r="C80" s="9">
        <v>517</v>
      </c>
      <c r="D80" s="9">
        <v>744</v>
      </c>
      <c r="E80" s="9">
        <v>34</v>
      </c>
      <c r="F80" s="9">
        <v>1295</v>
      </c>
      <c r="G80" s="59"/>
    </row>
    <row r="81" spans="2:10">
      <c r="B81" s="6" t="s">
        <v>180</v>
      </c>
      <c r="C81" s="24">
        <v>17006</v>
      </c>
      <c r="D81" s="24">
        <v>8767</v>
      </c>
      <c r="E81" s="24">
        <v>6232</v>
      </c>
      <c r="F81" s="24">
        <v>32005</v>
      </c>
      <c r="G81" s="59"/>
    </row>
    <row r="82" spans="2:10">
      <c r="B82" s="1" t="s">
        <v>252</v>
      </c>
    </row>
    <row r="85" spans="2:10" ht="23.25" customHeight="1">
      <c r="B85" s="122" t="s">
        <v>323</v>
      </c>
      <c r="C85" s="123"/>
      <c r="D85" s="123"/>
      <c r="E85" s="123"/>
      <c r="F85" s="123"/>
      <c r="G85" s="123"/>
      <c r="H85" s="22"/>
      <c r="I85" s="22"/>
      <c r="J85" s="23"/>
    </row>
    <row r="86" spans="2:10" ht="125.25" customHeight="1">
      <c r="B86" s="124" t="s">
        <v>316</v>
      </c>
      <c r="C86" s="125"/>
      <c r="D86" s="125"/>
      <c r="E86" s="125"/>
      <c r="F86" s="125"/>
      <c r="G86" s="125"/>
      <c r="H86" s="125"/>
      <c r="I86" s="125"/>
      <c r="J86" s="126"/>
    </row>
    <row r="87" spans="2:10" ht="160.5" customHeight="1">
      <c r="B87" s="127"/>
      <c r="C87" s="128"/>
      <c r="D87" s="128"/>
      <c r="E87" s="128"/>
      <c r="F87" s="128"/>
      <c r="G87" s="128"/>
      <c r="H87" s="128"/>
      <c r="I87" s="128"/>
      <c r="J87" s="129"/>
    </row>
  </sheetData>
  <mergeCells count="2">
    <mergeCell ref="B85:G85"/>
    <mergeCell ref="B86:J87"/>
  </mergeCells>
  <hyperlinks>
    <hyperlink ref="F4" location="'Índex '!A1" display="Tornar a l'índex"/>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B3:I37"/>
  <sheetViews>
    <sheetView workbookViewId="0">
      <selection activeCell="I4" sqref="I4"/>
    </sheetView>
  </sheetViews>
  <sheetFormatPr defaultColWidth="9.140625" defaultRowHeight="15"/>
  <cols>
    <col min="1" max="1" width="1.7109375" style="1" customWidth="1"/>
    <col min="2" max="2" width="40.28515625" style="1" customWidth="1"/>
    <col min="3" max="4" width="16.42578125" style="1" customWidth="1"/>
    <col min="5" max="5" width="14.85546875" style="1" customWidth="1"/>
    <col min="6" max="16384" width="9.140625" style="1"/>
  </cols>
  <sheetData>
    <row r="3" spans="2:9">
      <c r="H3" s="49" t="s">
        <v>30</v>
      </c>
    </row>
    <row r="5" spans="2:9">
      <c r="C5" s="2"/>
      <c r="I5" s="11"/>
    </row>
    <row r="6" spans="2:9">
      <c r="C6" s="2"/>
      <c r="I6" s="11"/>
    </row>
    <row r="7" spans="2:9" ht="18.75">
      <c r="B7" s="54" t="s">
        <v>318</v>
      </c>
      <c r="C7" s="6"/>
      <c r="D7" s="6"/>
      <c r="E7" s="6"/>
      <c r="F7" s="6"/>
      <c r="G7" s="11"/>
      <c r="H7" s="11"/>
      <c r="I7" s="11"/>
    </row>
    <row r="8" spans="2:9">
      <c r="I8" s="11"/>
    </row>
    <row r="9" spans="2:9">
      <c r="B9" s="52" t="s">
        <v>319</v>
      </c>
      <c r="C9" s="65" t="s">
        <v>269</v>
      </c>
      <c r="D9" s="65" t="s">
        <v>309</v>
      </c>
      <c r="E9" s="65" t="s">
        <v>271</v>
      </c>
    </row>
    <row r="10" spans="2:9">
      <c r="B10" s="1" t="s">
        <v>285</v>
      </c>
      <c r="C10" s="9">
        <v>32</v>
      </c>
      <c r="D10" s="9">
        <v>0</v>
      </c>
      <c r="E10" s="9">
        <v>32</v>
      </c>
      <c r="F10" s="12"/>
    </row>
    <row r="11" spans="2:9">
      <c r="B11" s="1" t="s">
        <v>286</v>
      </c>
      <c r="C11" s="9">
        <v>308</v>
      </c>
      <c r="D11" s="9">
        <v>229</v>
      </c>
      <c r="E11" s="9">
        <v>537</v>
      </c>
      <c r="F11" s="12"/>
    </row>
    <row r="12" spans="2:9">
      <c r="B12" s="1" t="s">
        <v>287</v>
      </c>
      <c r="C12" s="9">
        <v>21</v>
      </c>
      <c r="D12" s="9">
        <v>8</v>
      </c>
      <c r="E12" s="9">
        <v>29</v>
      </c>
      <c r="F12" s="12"/>
    </row>
    <row r="13" spans="2:9">
      <c r="B13" s="1" t="s">
        <v>288</v>
      </c>
      <c r="C13" s="9">
        <v>6</v>
      </c>
      <c r="D13" s="9">
        <v>0</v>
      </c>
      <c r="E13" s="9">
        <v>6</v>
      </c>
      <c r="F13" s="12"/>
    </row>
    <row r="14" spans="2:9">
      <c r="B14" s="1" t="s">
        <v>289</v>
      </c>
      <c r="C14" s="9">
        <v>164</v>
      </c>
      <c r="D14" s="9">
        <v>182</v>
      </c>
      <c r="E14" s="9">
        <v>346</v>
      </c>
      <c r="F14" s="12"/>
    </row>
    <row r="15" spans="2:9">
      <c r="B15" s="1" t="s">
        <v>291</v>
      </c>
      <c r="C15" s="9">
        <v>24</v>
      </c>
      <c r="D15" s="9">
        <v>0</v>
      </c>
      <c r="E15" s="9">
        <v>24</v>
      </c>
      <c r="F15" s="12"/>
    </row>
    <row r="16" spans="2:9">
      <c r="B16" s="1" t="s">
        <v>292</v>
      </c>
      <c r="C16" s="9">
        <v>131</v>
      </c>
      <c r="D16" s="9">
        <v>124</v>
      </c>
      <c r="E16" s="9">
        <v>255</v>
      </c>
      <c r="F16" s="12"/>
    </row>
    <row r="17" spans="2:8">
      <c r="B17" s="1" t="s">
        <v>293</v>
      </c>
      <c r="C17" s="9">
        <v>3</v>
      </c>
      <c r="D17" s="9">
        <v>0</v>
      </c>
      <c r="E17" s="9">
        <v>3</v>
      </c>
      <c r="F17" s="12"/>
    </row>
    <row r="18" spans="2:8">
      <c r="B18" s="1" t="s">
        <v>294</v>
      </c>
      <c r="C18" s="9">
        <v>93</v>
      </c>
      <c r="D18" s="9">
        <v>66</v>
      </c>
      <c r="E18" s="9">
        <v>159</v>
      </c>
      <c r="F18" s="12"/>
    </row>
    <row r="19" spans="2:8">
      <c r="B19" s="1" t="s">
        <v>295</v>
      </c>
      <c r="C19" s="9">
        <v>0</v>
      </c>
      <c r="D19" s="9">
        <v>16</v>
      </c>
      <c r="E19" s="9">
        <v>16</v>
      </c>
      <c r="F19" s="12"/>
    </row>
    <row r="20" spans="2:8">
      <c r="B20" s="1" t="s">
        <v>296</v>
      </c>
      <c r="C20" s="9">
        <v>41</v>
      </c>
      <c r="D20" s="9">
        <v>16</v>
      </c>
      <c r="E20" s="9">
        <v>57</v>
      </c>
      <c r="F20" s="12"/>
    </row>
    <row r="21" spans="2:8">
      <c r="B21" s="1" t="s">
        <v>297</v>
      </c>
      <c r="C21" s="9">
        <v>0</v>
      </c>
      <c r="D21" s="9">
        <v>2</v>
      </c>
      <c r="E21" s="9">
        <v>2</v>
      </c>
      <c r="F21" s="12"/>
    </row>
    <row r="22" spans="2:8">
      <c r="B22" s="1" t="s">
        <v>298</v>
      </c>
      <c r="C22" s="9">
        <v>16</v>
      </c>
      <c r="D22" s="9">
        <v>0</v>
      </c>
      <c r="E22" s="9">
        <v>16</v>
      </c>
      <c r="F22" s="12"/>
    </row>
    <row r="23" spans="2:8">
      <c r="B23" s="1" t="s">
        <v>299</v>
      </c>
      <c r="C23" s="9">
        <v>14</v>
      </c>
      <c r="D23" s="9">
        <v>0</v>
      </c>
      <c r="E23" s="9">
        <v>14</v>
      </c>
      <c r="F23" s="12"/>
    </row>
    <row r="24" spans="2:8">
      <c r="B24" s="1" t="s">
        <v>300</v>
      </c>
      <c r="C24" s="9">
        <v>156</v>
      </c>
      <c r="D24" s="9">
        <v>136</v>
      </c>
      <c r="E24" s="9">
        <v>292</v>
      </c>
      <c r="F24" s="12"/>
    </row>
    <row r="25" spans="2:8">
      <c r="B25" s="1" t="s">
        <v>301</v>
      </c>
      <c r="C25" s="9">
        <v>66</v>
      </c>
      <c r="D25" s="9">
        <v>118</v>
      </c>
      <c r="E25" s="9">
        <v>184</v>
      </c>
      <c r="F25" s="12"/>
    </row>
    <row r="26" spans="2:8">
      <c r="B26" s="1" t="s">
        <v>303</v>
      </c>
      <c r="C26" s="9">
        <v>0</v>
      </c>
      <c r="D26" s="9">
        <v>87</v>
      </c>
      <c r="E26" s="9">
        <v>87</v>
      </c>
      <c r="F26" s="12"/>
    </row>
    <row r="27" spans="2:8">
      <c r="B27" s="1" t="s">
        <v>304</v>
      </c>
      <c r="C27" s="9">
        <v>26</v>
      </c>
      <c r="D27" s="9">
        <v>110</v>
      </c>
      <c r="E27" s="9">
        <v>136</v>
      </c>
      <c r="F27" s="12"/>
    </row>
    <row r="28" spans="2:8">
      <c r="B28" s="1" t="s">
        <v>305</v>
      </c>
      <c r="C28" s="9">
        <v>3</v>
      </c>
      <c r="D28" s="9">
        <v>0</v>
      </c>
      <c r="E28" s="9">
        <v>3</v>
      </c>
      <c r="F28" s="12"/>
    </row>
    <row r="29" spans="2:8">
      <c r="B29" s="11" t="s">
        <v>306</v>
      </c>
      <c r="C29" s="21">
        <v>431</v>
      </c>
      <c r="D29" s="21">
        <v>83</v>
      </c>
      <c r="E29" s="21">
        <v>514</v>
      </c>
      <c r="F29" s="12"/>
      <c r="G29" s="11"/>
      <c r="H29" s="11"/>
    </row>
    <row r="30" spans="2:8">
      <c r="B30" s="11" t="s">
        <v>308</v>
      </c>
      <c r="C30" s="21">
        <v>221</v>
      </c>
      <c r="D30" s="21">
        <v>81</v>
      </c>
      <c r="E30" s="21">
        <v>302</v>
      </c>
      <c r="F30" s="12"/>
      <c r="G30" s="11"/>
      <c r="H30" s="11"/>
    </row>
    <row r="31" spans="2:8">
      <c r="B31" s="6" t="s">
        <v>28</v>
      </c>
      <c r="C31" s="24">
        <v>1756</v>
      </c>
      <c r="D31" s="24">
        <v>1258</v>
      </c>
      <c r="E31" s="24">
        <v>3014</v>
      </c>
      <c r="F31" s="71"/>
      <c r="G31" s="11"/>
      <c r="H31" s="11"/>
    </row>
    <row r="32" spans="2:8">
      <c r="B32" s="1" t="s">
        <v>252</v>
      </c>
    </row>
    <row r="35" spans="2:9" ht="23.25" customHeight="1">
      <c r="B35" s="122" t="s">
        <v>323</v>
      </c>
      <c r="C35" s="123"/>
      <c r="D35" s="123"/>
      <c r="E35" s="123"/>
      <c r="F35" s="123"/>
      <c r="G35" s="123"/>
      <c r="H35" s="123"/>
      <c r="I35" s="130"/>
    </row>
    <row r="36" spans="2:9" ht="93" customHeight="1">
      <c r="B36" s="124" t="s">
        <v>325</v>
      </c>
      <c r="C36" s="125"/>
      <c r="D36" s="125"/>
      <c r="E36" s="125"/>
      <c r="F36" s="125"/>
      <c r="G36" s="125"/>
      <c r="H36" s="125"/>
      <c r="I36" s="126"/>
    </row>
    <row r="37" spans="2:9" ht="11.25" customHeight="1">
      <c r="B37" s="127"/>
      <c r="C37" s="128"/>
      <c r="D37" s="128"/>
      <c r="E37" s="128"/>
      <c r="F37" s="128"/>
      <c r="G37" s="128"/>
      <c r="H37" s="128"/>
      <c r="I37" s="129"/>
    </row>
  </sheetData>
  <mergeCells count="2">
    <mergeCell ref="B35:I35"/>
    <mergeCell ref="B36:I37"/>
  </mergeCells>
  <hyperlinks>
    <hyperlink ref="H3" location="'Índex '!A1" display="Tornar a l'índex"/>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B3:I37"/>
  <sheetViews>
    <sheetView workbookViewId="0">
      <selection activeCell="I4" sqref="I4"/>
    </sheetView>
  </sheetViews>
  <sheetFormatPr defaultColWidth="9.140625" defaultRowHeight="15"/>
  <cols>
    <col min="1" max="1" width="1.7109375" style="1" customWidth="1"/>
    <col min="2" max="2" width="36.140625" style="1" customWidth="1"/>
    <col min="3" max="3" width="20.140625" style="1" customWidth="1"/>
    <col min="4" max="4" width="22.28515625" style="1" customWidth="1"/>
    <col min="5" max="5" width="20.140625" style="1" customWidth="1"/>
    <col min="6" max="16384" width="9.140625" style="1"/>
  </cols>
  <sheetData>
    <row r="3" spans="2:9">
      <c r="F3" s="49" t="s">
        <v>30</v>
      </c>
    </row>
    <row r="5" spans="2:9">
      <c r="C5" s="2"/>
    </row>
    <row r="6" spans="2:9">
      <c r="C6" s="2"/>
    </row>
    <row r="7" spans="2:9" ht="18.75">
      <c r="B7" s="54" t="s">
        <v>317</v>
      </c>
      <c r="C7" s="6"/>
      <c r="D7" s="6"/>
      <c r="E7" s="6"/>
      <c r="F7" s="6"/>
      <c r="G7" s="11"/>
      <c r="H7" s="11"/>
      <c r="I7" s="11"/>
    </row>
    <row r="8" spans="2:9">
      <c r="H8" s="11"/>
      <c r="I8" s="11"/>
    </row>
    <row r="9" spans="2:9">
      <c r="B9" s="74" t="s">
        <v>319</v>
      </c>
      <c r="C9" s="75" t="s">
        <v>320</v>
      </c>
      <c r="D9" s="75" t="s">
        <v>322</v>
      </c>
      <c r="E9" s="75" t="s">
        <v>321</v>
      </c>
    </row>
    <row r="10" spans="2:9">
      <c r="B10" s="72" t="s">
        <v>301</v>
      </c>
      <c r="C10" s="72">
        <v>0.1164021164021164</v>
      </c>
      <c r="D10" s="72">
        <v>0.24032586558044808</v>
      </c>
      <c r="E10" s="72">
        <v>0.17391304347826086</v>
      </c>
    </row>
    <row r="11" spans="2:9">
      <c r="B11" s="72" t="s">
        <v>294</v>
      </c>
      <c r="C11" s="72">
        <v>0.13439306358381503</v>
      </c>
      <c r="D11" s="72">
        <v>0.1045958795562599</v>
      </c>
      <c r="E11" s="72">
        <v>0.12018140589569161</v>
      </c>
    </row>
    <row r="12" spans="2:9">
      <c r="B12" s="72" t="s">
        <v>286</v>
      </c>
      <c r="C12" s="72">
        <v>0.12040656763096169</v>
      </c>
      <c r="D12" s="72">
        <v>9.0729001584786056E-2</v>
      </c>
      <c r="E12" s="72">
        <v>0.10566706021251476</v>
      </c>
    </row>
    <row r="13" spans="2:9">
      <c r="B13" s="72" t="s">
        <v>295</v>
      </c>
      <c r="C13" s="72">
        <v>0</v>
      </c>
      <c r="D13" s="72">
        <v>0.2318840579710145</v>
      </c>
      <c r="E13" s="72">
        <v>0.1038961038961039</v>
      </c>
    </row>
    <row r="14" spans="2:9">
      <c r="B14" s="72" t="s">
        <v>292</v>
      </c>
      <c r="C14" s="72">
        <v>0.10147172734314484</v>
      </c>
      <c r="D14" s="72">
        <v>9.657320872274143E-2</v>
      </c>
      <c r="E14" s="72">
        <v>9.9029126213592236E-2</v>
      </c>
    </row>
    <row r="15" spans="2:9">
      <c r="B15" s="72" t="s">
        <v>291</v>
      </c>
      <c r="C15" s="72">
        <v>0.13636363636363635</v>
      </c>
      <c r="D15" s="72">
        <v>0</v>
      </c>
      <c r="E15" s="72">
        <v>9.375E-2</v>
      </c>
    </row>
    <row r="16" spans="2:9">
      <c r="B16" s="72" t="s">
        <v>289</v>
      </c>
      <c r="C16" s="72">
        <v>6.4187866927592957E-2</v>
      </c>
      <c r="D16" s="72">
        <v>0.14832925835370822</v>
      </c>
      <c r="E16" s="72">
        <v>9.1485986250661025E-2</v>
      </c>
    </row>
    <row r="17" spans="2:6">
      <c r="B17" s="72" t="s">
        <v>308</v>
      </c>
      <c r="C17" s="72">
        <v>9.5135600516573396E-2</v>
      </c>
      <c r="D17" s="72">
        <v>6.744379683597003E-2</v>
      </c>
      <c r="E17" s="72">
        <v>8.5698070374574345E-2</v>
      </c>
    </row>
    <row r="18" spans="2:6">
      <c r="B18" s="72" t="s">
        <v>287</v>
      </c>
      <c r="C18" s="72">
        <v>8.5365853658536592E-2</v>
      </c>
      <c r="D18" s="72">
        <v>8.0808080808080815E-2</v>
      </c>
      <c r="E18" s="72">
        <v>8.4057971014492749E-2</v>
      </c>
    </row>
    <row r="19" spans="2:6">
      <c r="B19" s="72" t="s">
        <v>306</v>
      </c>
      <c r="C19" s="72">
        <v>0.11598493003229279</v>
      </c>
      <c r="D19" s="72">
        <v>3.2510771641206422E-2</v>
      </c>
      <c r="E19" s="72">
        <v>8.1990748125697885E-2</v>
      </c>
    </row>
    <row r="20" spans="2:6">
      <c r="B20" s="72" t="s">
        <v>303</v>
      </c>
      <c r="C20" s="72">
        <v>0</v>
      </c>
      <c r="D20" s="72">
        <v>0.12016574585635359</v>
      </c>
      <c r="E20" s="72">
        <v>6.3272727272727272E-2</v>
      </c>
    </row>
    <row r="21" spans="2:6">
      <c r="B21" s="72" t="s">
        <v>300</v>
      </c>
      <c r="C21" s="72">
        <v>4.2692939244663386E-2</v>
      </c>
      <c r="D21" s="72">
        <v>4.8295454545454544E-2</v>
      </c>
      <c r="E21" s="72">
        <v>4.5131375579598149E-2</v>
      </c>
    </row>
    <row r="22" spans="2:6" ht="17.25" customHeight="1">
      <c r="B22" s="72" t="s">
        <v>299</v>
      </c>
      <c r="C22" s="72">
        <v>4.0345821325648415E-2</v>
      </c>
      <c r="D22" s="72">
        <v>0</v>
      </c>
      <c r="E22" s="72">
        <v>3.1746031746031744E-2</v>
      </c>
    </row>
    <row r="23" spans="2:6">
      <c r="B23" s="72" t="s">
        <v>305</v>
      </c>
      <c r="C23" s="72">
        <v>2.4193548387096774E-2</v>
      </c>
      <c r="D23" s="61" t="s">
        <v>326</v>
      </c>
      <c r="E23" s="72">
        <v>2.4193548387096774E-2</v>
      </c>
    </row>
    <row r="24" spans="2:6">
      <c r="B24" s="72" t="s">
        <v>296</v>
      </c>
      <c r="C24" s="72">
        <v>1.3094857872884063E-2</v>
      </c>
      <c r="D24" s="72">
        <v>3.800475059382423E-2</v>
      </c>
      <c r="E24" s="72">
        <v>1.6047297297297296E-2</v>
      </c>
    </row>
    <row r="25" spans="2:6">
      <c r="B25" s="72" t="s">
        <v>293</v>
      </c>
      <c r="C25" s="72">
        <v>1.7543859649122806E-2</v>
      </c>
      <c r="D25" s="72">
        <v>0</v>
      </c>
      <c r="E25" s="72">
        <v>1.5384615384615385E-2</v>
      </c>
    </row>
    <row r="26" spans="2:6">
      <c r="B26" s="72" t="s">
        <v>304</v>
      </c>
      <c r="C26" s="72">
        <v>4.6990782577263687E-3</v>
      </c>
      <c r="D26" s="72">
        <v>2.9443254817987152E-2</v>
      </c>
      <c r="E26" s="72">
        <v>1.467256446218578E-2</v>
      </c>
    </row>
    <row r="27" spans="2:6">
      <c r="B27" s="72" t="s">
        <v>285</v>
      </c>
      <c r="C27" s="72">
        <v>1.8443804034582133E-2</v>
      </c>
      <c r="D27" s="72">
        <v>0</v>
      </c>
      <c r="E27" s="72">
        <v>1.0634762379528082E-2</v>
      </c>
    </row>
    <row r="28" spans="2:6">
      <c r="B28" s="72" t="s">
        <v>288</v>
      </c>
      <c r="C28" s="72">
        <v>1.8987341772151899E-2</v>
      </c>
      <c r="D28" s="72">
        <v>0</v>
      </c>
      <c r="E28" s="72">
        <v>9.4637223974763408E-3</v>
      </c>
    </row>
    <row r="29" spans="2:6">
      <c r="B29" s="72" t="s">
        <v>298</v>
      </c>
      <c r="C29" s="72">
        <v>9.6385542168674707E-3</v>
      </c>
      <c r="D29" s="72">
        <v>0</v>
      </c>
      <c r="E29" s="72">
        <v>6.6417600664176006E-3</v>
      </c>
    </row>
    <row r="30" spans="2:6">
      <c r="B30" s="72" t="s">
        <v>297</v>
      </c>
      <c r="C30" s="72">
        <v>0</v>
      </c>
      <c r="D30" s="72">
        <v>2.2727272727272728E-2</v>
      </c>
      <c r="E30" s="72">
        <v>7.7101002313030066E-4</v>
      </c>
    </row>
    <row r="31" spans="2:6">
      <c r="B31" s="73" t="s">
        <v>28</v>
      </c>
      <c r="C31" s="73">
        <v>5.1141658900279587E-2</v>
      </c>
      <c r="D31" s="73">
        <v>6.1657599372641279E-2</v>
      </c>
      <c r="E31" s="73">
        <v>5.506129085295676E-2</v>
      </c>
      <c r="F31" s="6"/>
    </row>
    <row r="32" spans="2:6">
      <c r="B32" s="1" t="s">
        <v>252</v>
      </c>
    </row>
    <row r="33" spans="2:8">
      <c r="B33" s="1" t="s">
        <v>327</v>
      </c>
    </row>
    <row r="35" spans="2:8" ht="23.25" customHeight="1">
      <c r="B35" s="122" t="s">
        <v>323</v>
      </c>
      <c r="C35" s="123"/>
      <c r="D35" s="123"/>
      <c r="E35" s="123"/>
      <c r="F35" s="123"/>
      <c r="G35" s="123"/>
      <c r="H35" s="130"/>
    </row>
    <row r="36" spans="2:8" ht="99" customHeight="1">
      <c r="B36" s="124" t="s">
        <v>324</v>
      </c>
      <c r="C36" s="125"/>
      <c r="D36" s="125"/>
      <c r="E36" s="125"/>
      <c r="F36" s="125"/>
      <c r="G36" s="125"/>
      <c r="H36" s="126"/>
    </row>
    <row r="37" spans="2:8" ht="82.5" customHeight="1">
      <c r="B37" s="127"/>
      <c r="C37" s="128"/>
      <c r="D37" s="128"/>
      <c r="E37" s="128"/>
      <c r="F37" s="128"/>
      <c r="G37" s="128"/>
      <c r="H37" s="129"/>
    </row>
  </sheetData>
  <mergeCells count="2">
    <mergeCell ref="B35:H35"/>
    <mergeCell ref="B36:H37"/>
  </mergeCells>
  <hyperlinks>
    <hyperlink ref="F3" location="'Índex '!A1" display="Tornar a l'índex"/>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B4:O17"/>
  <sheetViews>
    <sheetView zoomScaleNormal="100" workbookViewId="0">
      <selection activeCell="I4" sqref="I4"/>
    </sheetView>
  </sheetViews>
  <sheetFormatPr defaultColWidth="9.140625" defaultRowHeight="15"/>
  <cols>
    <col min="1" max="1" width="1.42578125" style="1" customWidth="1"/>
    <col min="2" max="2" width="17.85546875" style="1" customWidth="1"/>
    <col min="3" max="3" width="22.42578125" style="1" customWidth="1"/>
    <col min="4" max="4" width="12.7109375" style="1" customWidth="1"/>
    <col min="5" max="16384" width="9.140625" style="1"/>
  </cols>
  <sheetData>
    <row r="4" spans="2:15">
      <c r="I4" s="49" t="s">
        <v>30</v>
      </c>
    </row>
    <row r="7" spans="2:15" ht="18.75">
      <c r="B7" s="54" t="s">
        <v>328</v>
      </c>
      <c r="C7" s="6"/>
      <c r="D7" s="6"/>
      <c r="E7" s="6"/>
      <c r="F7" s="6"/>
      <c r="G7" s="6"/>
      <c r="M7" s="25"/>
    </row>
    <row r="8" spans="2:15">
      <c r="K8" s="20"/>
      <c r="M8" s="25"/>
    </row>
    <row r="9" spans="2:15">
      <c r="B9" s="52" t="s">
        <v>267</v>
      </c>
      <c r="C9" s="53" t="s">
        <v>179</v>
      </c>
      <c r="D9" s="53" t="s">
        <v>31</v>
      </c>
      <c r="E9" s="53" t="s">
        <v>28</v>
      </c>
      <c r="M9" s="25"/>
      <c r="O9" s="11"/>
    </row>
    <row r="10" spans="2:15" ht="22.5" customHeight="1">
      <c r="B10" s="25" t="s">
        <v>269</v>
      </c>
      <c r="C10" s="21">
        <v>3203</v>
      </c>
      <c r="D10" s="21">
        <v>12501</v>
      </c>
      <c r="E10" s="21">
        <v>15704</v>
      </c>
      <c r="M10" s="25"/>
      <c r="O10" s="11"/>
    </row>
    <row r="11" spans="2:15" ht="22.5" customHeight="1">
      <c r="B11" s="25" t="s">
        <v>309</v>
      </c>
      <c r="C11" s="21">
        <v>622</v>
      </c>
      <c r="D11" s="21">
        <v>0</v>
      </c>
      <c r="E11" s="21">
        <v>622</v>
      </c>
      <c r="M11" s="25"/>
      <c r="O11" s="11"/>
    </row>
    <row r="12" spans="2:15" ht="22.5" customHeight="1">
      <c r="B12" s="76" t="s">
        <v>271</v>
      </c>
      <c r="C12" s="77">
        <v>3825</v>
      </c>
      <c r="D12" s="77">
        <v>12501</v>
      </c>
      <c r="E12" s="77">
        <v>16326</v>
      </c>
      <c r="F12" s="6"/>
      <c r="G12" s="6"/>
      <c r="K12" s="11"/>
      <c r="L12" s="11"/>
      <c r="N12" s="11"/>
      <c r="O12" s="11"/>
    </row>
    <row r="13" spans="2:15">
      <c r="B13" s="1" t="s">
        <v>252</v>
      </c>
      <c r="C13" s="11"/>
      <c r="D13" s="11"/>
      <c r="E13" s="11"/>
      <c r="F13" s="11"/>
      <c r="M13" s="25"/>
    </row>
    <row r="15" spans="2:15" ht="23.25" customHeight="1">
      <c r="B15" s="122" t="s">
        <v>323</v>
      </c>
      <c r="C15" s="123"/>
      <c r="D15" s="123"/>
      <c r="E15" s="123"/>
      <c r="F15" s="123"/>
      <c r="G15" s="123"/>
      <c r="H15" s="123"/>
      <c r="I15" s="23"/>
    </row>
    <row r="16" spans="2:15" ht="99" customHeight="1">
      <c r="B16" s="124" t="s">
        <v>329</v>
      </c>
      <c r="C16" s="125"/>
      <c r="D16" s="125"/>
      <c r="E16" s="125"/>
      <c r="F16" s="125"/>
      <c r="G16" s="125"/>
      <c r="H16" s="125"/>
      <c r="I16" s="126"/>
    </row>
    <row r="17" spans="2:9" ht="55.5" customHeight="1">
      <c r="B17" s="127"/>
      <c r="C17" s="128"/>
      <c r="D17" s="128"/>
      <c r="E17" s="128"/>
      <c r="F17" s="128"/>
      <c r="G17" s="128"/>
      <c r="H17" s="128"/>
      <c r="I17" s="129"/>
    </row>
  </sheetData>
  <mergeCells count="2">
    <mergeCell ref="B15:H15"/>
    <mergeCell ref="B16:I17"/>
  </mergeCells>
  <hyperlinks>
    <hyperlink ref="I4" location="'Índex '!A1" display="Tornar a l'índex"/>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B4:M19"/>
  <sheetViews>
    <sheetView workbookViewId="0">
      <selection activeCell="I4" sqref="I4"/>
    </sheetView>
  </sheetViews>
  <sheetFormatPr defaultColWidth="9.140625" defaultRowHeight="15"/>
  <cols>
    <col min="1" max="1" width="2" style="1" customWidth="1"/>
    <col min="2" max="2" width="21.5703125" style="1" customWidth="1"/>
    <col min="3" max="3" width="19.5703125" style="1" customWidth="1"/>
    <col min="4" max="4" width="11" style="1" bestFit="1" customWidth="1"/>
    <col min="5" max="5" width="12" style="1" bestFit="1" customWidth="1"/>
    <col min="6" max="16384" width="9.140625" style="1"/>
  </cols>
  <sheetData>
    <row r="4" spans="2:13">
      <c r="H4" s="78"/>
      <c r="I4" s="49" t="s">
        <v>30</v>
      </c>
    </row>
    <row r="7" spans="2:13" ht="18.75">
      <c r="B7" s="54" t="s">
        <v>331</v>
      </c>
      <c r="C7" s="6"/>
      <c r="D7" s="6"/>
      <c r="E7" s="6"/>
      <c r="F7" s="6"/>
      <c r="G7" s="6"/>
      <c r="H7" s="6"/>
      <c r="M7" s="25"/>
    </row>
    <row r="9" spans="2:13">
      <c r="B9" s="6" t="s">
        <v>267</v>
      </c>
      <c r="C9" s="6" t="s">
        <v>176</v>
      </c>
      <c r="D9" s="6" t="s">
        <v>177</v>
      </c>
      <c r="E9" s="6" t="s">
        <v>28</v>
      </c>
    </row>
    <row r="10" spans="2:13" ht="20.25" customHeight="1">
      <c r="B10" s="19" t="s">
        <v>3</v>
      </c>
      <c r="C10" s="9">
        <v>9590</v>
      </c>
      <c r="D10" s="9">
        <v>6114</v>
      </c>
      <c r="E10" s="9">
        <v>15704</v>
      </c>
    </row>
    <row r="11" spans="2:13" ht="20.25" customHeight="1">
      <c r="B11" s="1" t="s">
        <v>309</v>
      </c>
      <c r="C11" s="9">
        <v>424</v>
      </c>
      <c r="D11" s="9">
        <v>198</v>
      </c>
      <c r="E11" s="9">
        <v>622</v>
      </c>
    </row>
    <row r="12" spans="2:13" ht="20.25" customHeight="1">
      <c r="B12" s="6" t="s">
        <v>271</v>
      </c>
      <c r="C12" s="24">
        <v>10014</v>
      </c>
      <c r="D12" s="24">
        <v>6312</v>
      </c>
      <c r="E12" s="24">
        <v>16326</v>
      </c>
      <c r="F12" s="6"/>
      <c r="G12" s="6"/>
      <c r="H12" s="6"/>
    </row>
    <row r="13" spans="2:13">
      <c r="B13" s="1" t="s">
        <v>252</v>
      </c>
      <c r="C13" s="68"/>
      <c r="D13" s="68"/>
      <c r="E13" s="68"/>
    </row>
    <row r="14" spans="2:13">
      <c r="C14" s="11"/>
      <c r="D14" s="11"/>
      <c r="E14" s="11"/>
      <c r="F14" s="11"/>
      <c r="M14" s="25"/>
    </row>
    <row r="16" spans="2:13" ht="23.25" customHeight="1">
      <c r="B16" s="122" t="s">
        <v>323</v>
      </c>
      <c r="C16" s="123"/>
      <c r="D16" s="123"/>
      <c r="E16" s="123"/>
      <c r="F16" s="123"/>
      <c r="G16" s="123"/>
      <c r="H16" s="123"/>
      <c r="I16" s="23"/>
    </row>
    <row r="17" spans="2:13" ht="63.75" customHeight="1">
      <c r="B17" s="124" t="s">
        <v>330</v>
      </c>
      <c r="C17" s="125"/>
      <c r="D17" s="125"/>
      <c r="E17" s="125"/>
      <c r="F17" s="125"/>
      <c r="G17" s="125"/>
      <c r="H17" s="125"/>
      <c r="I17" s="126"/>
    </row>
    <row r="18" spans="2:13" ht="20.25" customHeight="1">
      <c r="B18" s="127"/>
      <c r="C18" s="128"/>
      <c r="D18" s="128"/>
      <c r="E18" s="128"/>
      <c r="F18" s="128"/>
      <c r="G18" s="128"/>
      <c r="H18" s="128"/>
      <c r="I18" s="129"/>
    </row>
    <row r="19" spans="2:13">
      <c r="C19" s="11"/>
      <c r="D19" s="11"/>
      <c r="E19" s="11"/>
      <c r="F19" s="11"/>
      <c r="M19" s="25"/>
    </row>
  </sheetData>
  <mergeCells count="2">
    <mergeCell ref="B16:H16"/>
    <mergeCell ref="B17:I18"/>
  </mergeCells>
  <hyperlinks>
    <hyperlink ref="I4" location="'Índex '!A1" display="Tornar a l'índex"/>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B4:N28"/>
  <sheetViews>
    <sheetView topLeftCell="A4" zoomScaleNormal="100" workbookViewId="0">
      <selection activeCell="I4" sqref="I4"/>
    </sheetView>
  </sheetViews>
  <sheetFormatPr defaultColWidth="9.140625" defaultRowHeight="15"/>
  <cols>
    <col min="1" max="1" width="1.7109375" style="1" customWidth="1"/>
    <col min="2" max="2" width="40.5703125" style="1" customWidth="1"/>
    <col min="3" max="3" width="15.85546875" style="1" customWidth="1"/>
    <col min="4" max="4" width="17" style="1" customWidth="1"/>
    <col min="5" max="5" width="14.7109375" style="1" customWidth="1"/>
    <col min="6" max="6" width="16.42578125" style="1" customWidth="1"/>
    <col min="7" max="9" width="7" style="1" customWidth="1"/>
    <col min="10" max="10" width="29.28515625" style="1" bestFit="1" customWidth="1"/>
    <col min="11" max="11" width="12.7109375" style="1" bestFit="1" customWidth="1"/>
    <col min="12" max="16384" width="9.140625" style="1"/>
  </cols>
  <sheetData>
    <row r="4" spans="2:14">
      <c r="I4" s="49" t="s">
        <v>30</v>
      </c>
    </row>
    <row r="7" spans="2:14" ht="18.75">
      <c r="B7" s="54" t="s">
        <v>331</v>
      </c>
      <c r="C7" s="54"/>
      <c r="D7" s="6"/>
      <c r="E7" s="6"/>
      <c r="F7" s="11"/>
      <c r="G7" s="11"/>
      <c r="H7" s="11"/>
      <c r="I7" s="11"/>
      <c r="N7" s="25"/>
    </row>
    <row r="9" spans="2:14" ht="17.25" customHeight="1">
      <c r="B9" s="52" t="s">
        <v>178</v>
      </c>
      <c r="C9" s="81" t="s">
        <v>3</v>
      </c>
      <c r="D9" s="53" t="s">
        <v>309</v>
      </c>
      <c r="E9" s="81" t="s">
        <v>271</v>
      </c>
      <c r="F9" s="79"/>
      <c r="G9" s="79"/>
      <c r="H9" s="79"/>
      <c r="I9" s="79"/>
      <c r="J9" s="79"/>
    </row>
    <row r="10" spans="2:14" ht="18" customHeight="1">
      <c r="B10" s="25" t="s">
        <v>332</v>
      </c>
      <c r="C10" s="59">
        <v>0</v>
      </c>
      <c r="D10" s="59">
        <v>6.4308681672025723E-3</v>
      </c>
      <c r="E10" s="59">
        <v>2.4500796275878968E-4</v>
      </c>
      <c r="F10" s="59"/>
      <c r="G10" s="59"/>
      <c r="H10" s="59"/>
      <c r="I10" s="21"/>
      <c r="J10" s="21"/>
    </row>
    <row r="11" spans="2:14" ht="18" customHeight="1">
      <c r="B11" s="25" t="s">
        <v>286</v>
      </c>
      <c r="C11" s="59">
        <v>0.22370096790626592</v>
      </c>
      <c r="D11" s="59">
        <v>9.1639871382636656E-2</v>
      </c>
      <c r="E11" s="59">
        <v>0.21866960676221978</v>
      </c>
      <c r="F11" s="59"/>
      <c r="G11" s="59"/>
      <c r="H11" s="59"/>
      <c r="I11" s="21"/>
      <c r="J11" s="21"/>
    </row>
    <row r="12" spans="2:14" ht="18" customHeight="1">
      <c r="B12" s="25" t="s">
        <v>289</v>
      </c>
      <c r="C12" s="59">
        <v>6.3678043810494148E-2</v>
      </c>
      <c r="D12" s="59">
        <v>0</v>
      </c>
      <c r="E12" s="59">
        <v>6.1251990689697416E-2</v>
      </c>
      <c r="F12" s="59"/>
      <c r="G12" s="59"/>
      <c r="H12" s="59"/>
      <c r="I12" s="21"/>
      <c r="J12" s="21"/>
    </row>
    <row r="13" spans="2:14" ht="18" customHeight="1">
      <c r="B13" s="25" t="s">
        <v>292</v>
      </c>
      <c r="C13" s="59">
        <v>2.2223637289862454E-2</v>
      </c>
      <c r="D13" s="59">
        <v>0</v>
      </c>
      <c r="E13" s="59">
        <v>2.1376944750704396E-2</v>
      </c>
      <c r="F13" s="59"/>
      <c r="G13" s="59"/>
      <c r="H13" s="59"/>
      <c r="I13" s="21"/>
      <c r="J13" s="21"/>
    </row>
    <row r="14" spans="2:14" ht="18" customHeight="1">
      <c r="B14" s="25" t="s">
        <v>333</v>
      </c>
      <c r="C14" s="59">
        <v>7.0682628629648494E-3</v>
      </c>
      <c r="D14" s="59">
        <v>0</v>
      </c>
      <c r="E14" s="59">
        <v>6.7989709665564127E-3</v>
      </c>
      <c r="F14" s="59"/>
      <c r="G14" s="59"/>
      <c r="H14" s="59"/>
      <c r="I14" s="21"/>
      <c r="J14" s="21"/>
    </row>
    <row r="15" spans="2:14" ht="18" customHeight="1">
      <c r="B15" s="25" t="s">
        <v>296</v>
      </c>
      <c r="C15" s="59">
        <v>2.2287315333672951E-3</v>
      </c>
      <c r="D15" s="59">
        <v>0</v>
      </c>
      <c r="E15" s="59">
        <v>2.1438196741394096E-3</v>
      </c>
      <c r="F15" s="59"/>
      <c r="G15" s="59"/>
      <c r="H15" s="59"/>
      <c r="I15" s="21"/>
      <c r="J15" s="21"/>
    </row>
    <row r="16" spans="2:14" ht="18" customHeight="1">
      <c r="B16" s="25" t="s">
        <v>297</v>
      </c>
      <c r="C16" s="59">
        <v>6.8772287315333677E-3</v>
      </c>
      <c r="D16" s="59">
        <v>0.15434083601286175</v>
      </c>
      <c r="E16" s="59">
        <v>1.2495406100698273E-2</v>
      </c>
      <c r="F16" s="59"/>
      <c r="G16" s="59"/>
      <c r="H16" s="59"/>
      <c r="I16" s="21"/>
      <c r="J16" s="21"/>
    </row>
    <row r="17" spans="2:11" ht="18" customHeight="1">
      <c r="B17" s="25" t="s">
        <v>298</v>
      </c>
      <c r="C17" s="59">
        <v>0</v>
      </c>
      <c r="D17" s="59">
        <v>1.6077170418006431E-3</v>
      </c>
      <c r="E17" s="59">
        <v>6.1251990689697419E-5</v>
      </c>
      <c r="F17" s="59"/>
      <c r="G17" s="59"/>
      <c r="H17" s="59"/>
      <c r="I17" s="21"/>
      <c r="J17" s="21"/>
    </row>
    <row r="18" spans="2:11" ht="18" customHeight="1">
      <c r="B18" s="25" t="s">
        <v>334</v>
      </c>
      <c r="C18" s="59">
        <v>0.19230769230769232</v>
      </c>
      <c r="D18" s="59">
        <v>4.8231511254019296E-3</v>
      </c>
      <c r="E18" s="59">
        <v>0.1851035158642656</v>
      </c>
      <c r="F18" s="59"/>
      <c r="G18" s="59"/>
      <c r="H18" s="59"/>
      <c r="I18" s="21"/>
      <c r="J18" s="21"/>
    </row>
    <row r="19" spans="2:11" ht="18" customHeight="1">
      <c r="B19" s="25" t="s">
        <v>302</v>
      </c>
      <c r="C19" s="59">
        <v>3.3112582781456956E-2</v>
      </c>
      <c r="D19" s="59">
        <v>0</v>
      </c>
      <c r="E19" s="59">
        <v>3.1851035158642654E-2</v>
      </c>
      <c r="F19" s="59"/>
      <c r="G19" s="59"/>
      <c r="H19" s="59"/>
      <c r="I19" s="21"/>
      <c r="J19" s="21"/>
    </row>
    <row r="20" spans="2:11" ht="18" customHeight="1">
      <c r="B20" s="25" t="s">
        <v>304</v>
      </c>
      <c r="C20" s="59">
        <v>0.18129139072847683</v>
      </c>
      <c r="D20" s="59">
        <v>0.67524115755627012</v>
      </c>
      <c r="E20" s="59">
        <v>0.20011025358324144</v>
      </c>
      <c r="F20" s="59"/>
      <c r="G20" s="59"/>
      <c r="H20" s="59"/>
      <c r="I20" s="21"/>
      <c r="J20" s="21"/>
    </row>
    <row r="21" spans="2:11" ht="18" customHeight="1">
      <c r="B21" s="25" t="s">
        <v>306</v>
      </c>
      <c r="C21" s="59">
        <v>0.26700203769740194</v>
      </c>
      <c r="D21" s="59">
        <v>6.591639871382636E-2</v>
      </c>
      <c r="E21" s="59">
        <v>0.25934092858017888</v>
      </c>
      <c r="F21" s="59"/>
      <c r="G21" s="59"/>
      <c r="H21" s="59"/>
      <c r="I21" s="21"/>
      <c r="J21" s="21"/>
    </row>
    <row r="22" spans="2:11" ht="18" customHeight="1">
      <c r="B22" s="25" t="s">
        <v>308</v>
      </c>
      <c r="C22" s="59">
        <v>5.0942435048395313E-4</v>
      </c>
      <c r="D22" s="59">
        <v>0</v>
      </c>
      <c r="E22" s="59">
        <v>4.9001592551757935E-4</v>
      </c>
      <c r="F22" s="59"/>
      <c r="G22" s="59"/>
      <c r="H22" s="59"/>
      <c r="I22" s="21"/>
      <c r="J22" s="21"/>
    </row>
    <row r="23" spans="2:11" ht="18" customHeight="1">
      <c r="B23" s="76" t="s">
        <v>180</v>
      </c>
      <c r="C23" s="83">
        <v>0.96190126179100821</v>
      </c>
      <c r="D23" s="71">
        <v>3.8098738208991789E-2</v>
      </c>
      <c r="E23" s="83">
        <v>1</v>
      </c>
      <c r="F23" s="82"/>
      <c r="G23" s="82"/>
      <c r="H23" s="82"/>
      <c r="I23" s="80"/>
      <c r="J23" s="80"/>
    </row>
    <row r="24" spans="2:11">
      <c r="B24" s="11" t="s">
        <v>335</v>
      </c>
      <c r="C24" s="11"/>
      <c r="D24" s="11"/>
      <c r="E24" s="11"/>
      <c r="F24" s="11"/>
      <c r="G24" s="11"/>
      <c r="H24" s="11"/>
      <c r="I24" s="11"/>
      <c r="J24" s="11"/>
      <c r="K24" s="11"/>
    </row>
    <row r="26" spans="2:11" ht="23.25" customHeight="1">
      <c r="B26" s="122" t="s">
        <v>323</v>
      </c>
      <c r="C26" s="123"/>
      <c r="D26" s="123"/>
      <c r="E26" s="123"/>
      <c r="F26" s="123"/>
      <c r="G26" s="123"/>
      <c r="H26" s="123"/>
      <c r="I26" s="23"/>
    </row>
    <row r="27" spans="2:11" ht="63.75" customHeight="1">
      <c r="B27" s="124" t="s">
        <v>336</v>
      </c>
      <c r="C27" s="125"/>
      <c r="D27" s="125"/>
      <c r="E27" s="125"/>
      <c r="F27" s="125"/>
      <c r="G27" s="125"/>
      <c r="H27" s="125"/>
      <c r="I27" s="126"/>
    </row>
    <row r="28" spans="2:11" ht="20.25" customHeight="1">
      <c r="B28" s="127"/>
      <c r="C28" s="128"/>
      <c r="D28" s="128"/>
      <c r="E28" s="128"/>
      <c r="F28" s="128"/>
      <c r="G28" s="128"/>
      <c r="H28" s="128"/>
      <c r="I28" s="129"/>
    </row>
  </sheetData>
  <mergeCells count="2">
    <mergeCell ref="B26:H26"/>
    <mergeCell ref="B27:I28"/>
  </mergeCells>
  <hyperlinks>
    <hyperlink ref="I4" location="'Índex '!A1" display="Tornar a l'índex"/>
  </hyperlink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dimension ref="A7:E40"/>
  <sheetViews>
    <sheetView workbookViewId="0">
      <selection activeCell="D33" sqref="D33"/>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1:5" ht="21">
      <c r="B7" s="4"/>
    </row>
    <row r="8" spans="1:5">
      <c r="B8" s="3" t="s">
        <v>182</v>
      </c>
    </row>
    <row r="10" spans="1:5" ht="15.75">
      <c r="B10" s="117" t="s">
        <v>183</v>
      </c>
      <c r="C10" s="46"/>
    </row>
    <row r="11" spans="1:5" ht="17.25" customHeight="1">
      <c r="B11" s="46"/>
      <c r="C11" s="34" t="s">
        <v>184</v>
      </c>
    </row>
    <row r="12" spans="1:5">
      <c r="C12" s="1" t="s">
        <v>185</v>
      </c>
    </row>
    <row r="13" spans="1:5">
      <c r="C13" s="47" t="s">
        <v>186</v>
      </c>
    </row>
    <row r="14" spans="1:5">
      <c r="C14" s="1" t="s">
        <v>187</v>
      </c>
    </row>
    <row r="15" spans="1:5">
      <c r="A15" s="47"/>
      <c r="B15" s="47"/>
      <c r="C15" s="1" t="s">
        <v>188</v>
      </c>
      <c r="D15" s="47"/>
      <c r="E15" s="47"/>
    </row>
    <row r="16" spans="1:5">
      <c r="A16" s="47"/>
      <c r="B16" s="47"/>
      <c r="C16" s="47" t="s">
        <v>189</v>
      </c>
      <c r="D16" s="47"/>
      <c r="E16" s="47"/>
    </row>
    <row r="17" spans="1:5">
      <c r="A17" s="47"/>
      <c r="B17" s="47"/>
      <c r="C17" s="47" t="s">
        <v>190</v>
      </c>
      <c r="D17" s="47"/>
      <c r="E17" s="47"/>
    </row>
    <row r="18" spans="1:5">
      <c r="A18" s="47"/>
      <c r="B18" s="48"/>
      <c r="C18" s="47" t="s">
        <v>191</v>
      </c>
      <c r="D18" s="47"/>
      <c r="E18" s="47"/>
    </row>
    <row r="19" spans="1:5">
      <c r="A19" s="47"/>
      <c r="B19" s="47"/>
      <c r="C19" s="47"/>
      <c r="D19" s="47"/>
      <c r="E19" s="47"/>
    </row>
    <row r="20" spans="1:5" ht="15.75">
      <c r="A20" s="47"/>
      <c r="B20" s="5" t="s">
        <v>192</v>
      </c>
      <c r="C20" s="47"/>
      <c r="D20" s="47"/>
      <c r="E20" s="47"/>
    </row>
    <row r="21" spans="1:5">
      <c r="A21" s="47"/>
      <c r="B21" s="47"/>
      <c r="C21" s="47" t="s">
        <v>193</v>
      </c>
      <c r="D21" s="47"/>
      <c r="E21" s="47"/>
    </row>
    <row r="22" spans="1:5">
      <c r="C22" s="1" t="s">
        <v>194</v>
      </c>
    </row>
    <row r="24" spans="1:5" ht="15.75">
      <c r="B24" s="45" t="s">
        <v>195</v>
      </c>
    </row>
    <row r="25" spans="1:5">
      <c r="C25" s="10" t="str">
        <f>'3.3.1'!B8</f>
        <v>3.3.1 Contractació</v>
      </c>
    </row>
    <row r="26" spans="1:5">
      <c r="C26" s="10" t="str">
        <f>'3.3.2'!B8</f>
        <v>3.2. Inserció dels titulats/des en FP</v>
      </c>
    </row>
    <row r="28" spans="1:5" ht="15.75">
      <c r="B28" s="117" t="s">
        <v>196</v>
      </c>
    </row>
    <row r="29" spans="1:5">
      <c r="C29" s="10"/>
    </row>
    <row r="30" spans="1:5">
      <c r="C30" s="10"/>
    </row>
    <row r="31" spans="1:5">
      <c r="C31" s="10"/>
    </row>
    <row r="32" spans="1:5">
      <c r="C32" s="10"/>
    </row>
    <row r="40" spans="1:1">
      <c r="A40" s="10" t="s">
        <v>197</v>
      </c>
    </row>
  </sheetData>
  <sheetProtection password="CC3D" sheet="1" objects="1" scenarios="1"/>
  <hyperlinks>
    <hyperlink ref="A40" location="Glossari!A1" display="Glossari"/>
    <hyperlink ref="C25" location="'3.3.1'!A1" display="'3.3.1'!A1"/>
    <hyperlink ref="C26" location="'3.3.2'!A1" display="'3.3.2'!A1"/>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dimension ref="B2:K117"/>
  <sheetViews>
    <sheetView zoomScale="70" zoomScaleNormal="70" workbookViewId="0">
      <selection activeCell="J31" sqref="J31"/>
    </sheetView>
  </sheetViews>
  <sheetFormatPr defaultColWidth="9.140625" defaultRowHeight="15"/>
  <cols>
    <col min="1" max="1" width="1.7109375" style="1" customWidth="1"/>
    <col min="2" max="2" width="40.5703125" style="1" customWidth="1"/>
    <col min="3" max="3" width="15.85546875" style="1" customWidth="1"/>
    <col min="4" max="4" width="17" style="1" customWidth="1"/>
    <col min="5" max="5" width="14.7109375" style="1" customWidth="1"/>
    <col min="6" max="6" width="16.42578125" style="1" customWidth="1"/>
    <col min="7" max="7" width="13.85546875" style="1" bestFit="1" customWidth="1"/>
    <col min="8" max="8" width="13.42578125" style="1" bestFit="1" customWidth="1"/>
    <col min="9" max="9" width="11.5703125" style="1" customWidth="1"/>
    <col min="10" max="10" width="29.28515625" style="1" bestFit="1" customWidth="1"/>
    <col min="11" max="11" width="12.7109375" style="1" bestFit="1" customWidth="1"/>
    <col min="12" max="16384" width="9.140625" style="1"/>
  </cols>
  <sheetData>
    <row r="2" spans="2:9">
      <c r="I2" s="49" t="s">
        <v>30</v>
      </c>
    </row>
    <row r="8" spans="2:9" ht="26.25">
      <c r="B8" s="40" t="s">
        <v>457</v>
      </c>
    </row>
    <row r="10" spans="2:9" ht="18.75">
      <c r="B10" s="54" t="s">
        <v>337</v>
      </c>
      <c r="C10" s="90"/>
      <c r="D10" s="90"/>
      <c r="E10" s="6"/>
      <c r="F10" s="6"/>
      <c r="G10" s="6"/>
      <c r="H10" s="6"/>
    </row>
    <row r="12" spans="2:9">
      <c r="B12" s="52" t="s">
        <v>338</v>
      </c>
      <c r="C12" s="81" t="s">
        <v>339</v>
      </c>
      <c r="D12" s="53" t="s">
        <v>340</v>
      </c>
      <c r="E12" s="81" t="s">
        <v>26</v>
      </c>
      <c r="F12" s="52" t="s">
        <v>27</v>
      </c>
      <c r="G12" s="81" t="s">
        <v>341</v>
      </c>
      <c r="H12" s="53" t="s">
        <v>28</v>
      </c>
    </row>
    <row r="13" spans="2:9">
      <c r="B13" s="88" t="s">
        <v>342</v>
      </c>
      <c r="C13" s="86">
        <v>10884</v>
      </c>
      <c r="D13" s="84">
        <v>22986</v>
      </c>
      <c r="E13" s="84">
        <v>6304</v>
      </c>
      <c r="F13" s="84">
        <v>3044</v>
      </c>
      <c r="G13" s="84">
        <v>9423</v>
      </c>
      <c r="H13" s="84">
        <v>52859</v>
      </c>
    </row>
    <row r="14" spans="2:9">
      <c r="B14" s="88" t="s">
        <v>343</v>
      </c>
      <c r="C14" s="86">
        <v>213</v>
      </c>
      <c r="D14" s="84">
        <v>586</v>
      </c>
      <c r="E14" s="84">
        <v>27</v>
      </c>
      <c r="F14" s="84">
        <v>33</v>
      </c>
      <c r="G14" s="84">
        <v>49</v>
      </c>
      <c r="H14" s="84">
        <v>915</v>
      </c>
    </row>
    <row r="15" spans="2:9">
      <c r="B15" s="88" t="s">
        <v>344</v>
      </c>
      <c r="C15" s="86">
        <v>3618</v>
      </c>
      <c r="D15" s="84">
        <v>9592</v>
      </c>
      <c r="E15" s="84">
        <v>1719</v>
      </c>
      <c r="F15" s="84">
        <v>1011</v>
      </c>
      <c r="G15" s="84">
        <v>1645</v>
      </c>
      <c r="H15" s="84">
        <v>17648</v>
      </c>
    </row>
    <row r="16" spans="2:9">
      <c r="B16" s="88" t="s">
        <v>269</v>
      </c>
      <c r="C16" s="86">
        <v>191387</v>
      </c>
      <c r="D16" s="84">
        <v>566292</v>
      </c>
      <c r="E16" s="84">
        <v>97951</v>
      </c>
      <c r="F16" s="84">
        <v>45620</v>
      </c>
      <c r="G16" s="84">
        <v>208353</v>
      </c>
      <c r="H16" s="84">
        <v>1112829</v>
      </c>
    </row>
    <row r="17" spans="2:8">
      <c r="B17" s="88" t="s">
        <v>345</v>
      </c>
      <c r="C17" s="86">
        <v>183</v>
      </c>
      <c r="D17" s="84">
        <v>430</v>
      </c>
      <c r="E17" s="84">
        <v>21</v>
      </c>
      <c r="F17" s="84">
        <v>15</v>
      </c>
      <c r="G17" s="84">
        <v>72</v>
      </c>
      <c r="H17" s="84">
        <v>726</v>
      </c>
    </row>
    <row r="18" spans="2:8">
      <c r="B18" s="88" t="s">
        <v>346</v>
      </c>
      <c r="C18" s="86">
        <v>1804</v>
      </c>
      <c r="D18" s="84">
        <v>8637</v>
      </c>
      <c r="E18" s="84">
        <v>1401</v>
      </c>
      <c r="F18" s="84">
        <v>734</v>
      </c>
      <c r="G18" s="84">
        <v>933</v>
      </c>
      <c r="H18" s="84">
        <v>13538</v>
      </c>
    </row>
    <row r="19" spans="2:8">
      <c r="B19" s="88" t="s">
        <v>347</v>
      </c>
      <c r="C19" s="86">
        <v>3435</v>
      </c>
      <c r="D19" s="84">
        <v>7000</v>
      </c>
      <c r="E19" s="84">
        <v>661</v>
      </c>
      <c r="F19" s="84">
        <v>429</v>
      </c>
      <c r="G19" s="84">
        <v>1536</v>
      </c>
      <c r="H19" s="84">
        <v>13151</v>
      </c>
    </row>
    <row r="20" spans="2:8">
      <c r="B20" s="88" t="s">
        <v>348</v>
      </c>
      <c r="C20" s="86">
        <v>2335</v>
      </c>
      <c r="D20" s="84">
        <v>9230</v>
      </c>
      <c r="E20" s="84">
        <v>1146</v>
      </c>
      <c r="F20" s="84">
        <v>592</v>
      </c>
      <c r="G20" s="84">
        <v>5493</v>
      </c>
      <c r="H20" s="84">
        <v>18864</v>
      </c>
    </row>
    <row r="21" spans="2:8">
      <c r="B21" s="88" t="s">
        <v>349</v>
      </c>
      <c r="C21" s="86">
        <v>373</v>
      </c>
      <c r="D21" s="84">
        <v>933</v>
      </c>
      <c r="E21" s="84">
        <v>73</v>
      </c>
      <c r="F21" s="84">
        <v>59</v>
      </c>
      <c r="G21" s="84">
        <v>145</v>
      </c>
      <c r="H21" s="84">
        <v>1592</v>
      </c>
    </row>
    <row r="22" spans="2:8">
      <c r="B22" s="88" t="s">
        <v>350</v>
      </c>
      <c r="C22" s="86">
        <v>285</v>
      </c>
      <c r="D22" s="84">
        <v>650</v>
      </c>
      <c r="E22" s="84">
        <v>91</v>
      </c>
      <c r="F22" s="84">
        <v>75</v>
      </c>
      <c r="G22" s="84">
        <v>171</v>
      </c>
      <c r="H22" s="84">
        <v>1285</v>
      </c>
    </row>
    <row r="23" spans="2:8">
      <c r="B23" s="88" t="s">
        <v>351</v>
      </c>
      <c r="C23" s="86">
        <v>5927</v>
      </c>
      <c r="D23" s="84">
        <v>19369</v>
      </c>
      <c r="E23" s="84">
        <v>2559</v>
      </c>
      <c r="F23" s="84">
        <v>1204</v>
      </c>
      <c r="G23" s="84">
        <v>3416</v>
      </c>
      <c r="H23" s="84">
        <v>32559</v>
      </c>
    </row>
    <row r="24" spans="2:8">
      <c r="B24" s="88" t="s">
        <v>352</v>
      </c>
      <c r="C24" s="86">
        <v>326</v>
      </c>
      <c r="D24" s="84">
        <v>648</v>
      </c>
      <c r="E24" s="84">
        <v>174</v>
      </c>
      <c r="F24" s="84">
        <v>29</v>
      </c>
      <c r="G24" s="84">
        <v>83</v>
      </c>
      <c r="H24" s="84">
        <v>1267</v>
      </c>
    </row>
    <row r="25" spans="2:8">
      <c r="B25" s="88" t="s">
        <v>353</v>
      </c>
      <c r="C25" s="86">
        <v>6957</v>
      </c>
      <c r="D25" s="84">
        <v>25363</v>
      </c>
      <c r="E25" s="84">
        <v>3843</v>
      </c>
      <c r="F25" s="84">
        <v>1638</v>
      </c>
      <c r="G25" s="84">
        <v>4300</v>
      </c>
      <c r="H25" s="84">
        <v>42143</v>
      </c>
    </row>
    <row r="26" spans="2:8">
      <c r="B26" s="88" t="s">
        <v>354</v>
      </c>
      <c r="C26" s="86">
        <v>2894</v>
      </c>
      <c r="D26" s="84">
        <v>5476</v>
      </c>
      <c r="E26" s="84">
        <v>1536</v>
      </c>
      <c r="F26" s="84">
        <v>942</v>
      </c>
      <c r="G26" s="84">
        <v>3125</v>
      </c>
      <c r="H26" s="84">
        <v>14012</v>
      </c>
    </row>
    <row r="27" spans="2:8">
      <c r="B27" s="88" t="s">
        <v>355</v>
      </c>
      <c r="C27" s="86">
        <v>2784</v>
      </c>
      <c r="D27" s="84">
        <v>9517</v>
      </c>
      <c r="E27" s="84">
        <v>1372</v>
      </c>
      <c r="F27" s="84">
        <v>715</v>
      </c>
      <c r="G27" s="84">
        <v>1019</v>
      </c>
      <c r="H27" s="84">
        <v>15462</v>
      </c>
    </row>
    <row r="28" spans="2:8">
      <c r="B28" s="88" t="s">
        <v>356</v>
      </c>
      <c r="C28" s="86">
        <v>146</v>
      </c>
      <c r="D28" s="84">
        <v>252</v>
      </c>
      <c r="E28" s="84">
        <v>37</v>
      </c>
      <c r="F28" s="84">
        <v>21</v>
      </c>
      <c r="G28" s="84">
        <v>14</v>
      </c>
      <c r="H28" s="84">
        <v>473</v>
      </c>
    </row>
    <row r="29" spans="2:8">
      <c r="B29" s="88" t="s">
        <v>357</v>
      </c>
      <c r="C29" s="86">
        <v>18735</v>
      </c>
      <c r="D29" s="84">
        <v>33930</v>
      </c>
      <c r="E29" s="84">
        <v>6913</v>
      </c>
      <c r="F29" s="84">
        <v>3934</v>
      </c>
      <c r="G29" s="84">
        <v>14170</v>
      </c>
      <c r="H29" s="84">
        <v>77878</v>
      </c>
    </row>
    <row r="30" spans="2:8">
      <c r="B30" s="88" t="s">
        <v>358</v>
      </c>
      <c r="C30" s="86">
        <v>1743</v>
      </c>
      <c r="D30" s="84">
        <v>2860</v>
      </c>
      <c r="E30" s="84">
        <v>748</v>
      </c>
      <c r="F30" s="84">
        <v>354</v>
      </c>
      <c r="G30" s="84">
        <v>664</v>
      </c>
      <c r="H30" s="84">
        <v>6422</v>
      </c>
    </row>
    <row r="31" spans="2:8">
      <c r="B31" s="88" t="s">
        <v>359</v>
      </c>
      <c r="C31" s="86">
        <v>4424</v>
      </c>
      <c r="D31" s="84">
        <v>5783</v>
      </c>
      <c r="E31" s="84">
        <v>1422</v>
      </c>
      <c r="F31" s="84">
        <v>653</v>
      </c>
      <c r="G31" s="84">
        <v>1071</v>
      </c>
      <c r="H31" s="84">
        <v>13409</v>
      </c>
    </row>
    <row r="32" spans="2:8">
      <c r="B32" s="88" t="s">
        <v>360</v>
      </c>
      <c r="C32" s="86">
        <v>314</v>
      </c>
      <c r="D32" s="84">
        <v>666</v>
      </c>
      <c r="E32" s="84">
        <v>69</v>
      </c>
      <c r="F32" s="84">
        <v>73</v>
      </c>
      <c r="G32" s="84">
        <v>218</v>
      </c>
      <c r="H32" s="84">
        <v>1356</v>
      </c>
    </row>
    <row r="33" spans="2:8">
      <c r="B33" s="88" t="s">
        <v>361</v>
      </c>
      <c r="C33" s="86">
        <v>509</v>
      </c>
      <c r="D33" s="84">
        <v>1164</v>
      </c>
      <c r="E33" s="84">
        <v>167</v>
      </c>
      <c r="F33" s="84">
        <v>141</v>
      </c>
      <c r="G33" s="84">
        <v>278</v>
      </c>
      <c r="H33" s="84">
        <v>2273</v>
      </c>
    </row>
    <row r="34" spans="2:8">
      <c r="B34" s="88" t="s">
        <v>362</v>
      </c>
      <c r="C34" s="86">
        <v>1296</v>
      </c>
      <c r="D34" s="84">
        <v>2751</v>
      </c>
      <c r="E34" s="84">
        <v>314</v>
      </c>
      <c r="F34" s="84">
        <v>205</v>
      </c>
      <c r="G34" s="84">
        <v>582</v>
      </c>
      <c r="H34" s="84">
        <v>5181</v>
      </c>
    </row>
    <row r="35" spans="2:8">
      <c r="B35" s="88" t="s">
        <v>363</v>
      </c>
      <c r="C35" s="86">
        <v>2569</v>
      </c>
      <c r="D35" s="84">
        <v>2832</v>
      </c>
      <c r="E35" s="84">
        <v>543</v>
      </c>
      <c r="F35" s="84">
        <v>437</v>
      </c>
      <c r="G35" s="84">
        <v>660</v>
      </c>
      <c r="H35" s="84">
        <v>7075</v>
      </c>
    </row>
    <row r="36" spans="2:8">
      <c r="B36" s="88" t="s">
        <v>364</v>
      </c>
      <c r="C36" s="86">
        <v>2286</v>
      </c>
      <c r="D36" s="84">
        <v>10046</v>
      </c>
      <c r="E36" s="84">
        <v>802</v>
      </c>
      <c r="F36" s="84">
        <v>445</v>
      </c>
      <c r="G36" s="84">
        <v>611</v>
      </c>
      <c r="H36" s="84">
        <v>14228</v>
      </c>
    </row>
    <row r="37" spans="2:8">
      <c r="B37" s="88" t="s">
        <v>365</v>
      </c>
      <c r="C37" s="86">
        <v>4678</v>
      </c>
      <c r="D37" s="84">
        <v>13698</v>
      </c>
      <c r="E37" s="84">
        <v>5365</v>
      </c>
      <c r="F37" s="84">
        <v>2513</v>
      </c>
      <c r="G37" s="84">
        <v>6491</v>
      </c>
      <c r="H37" s="84">
        <v>32852</v>
      </c>
    </row>
    <row r="38" spans="2:8">
      <c r="B38" s="88" t="s">
        <v>366</v>
      </c>
      <c r="C38" s="86">
        <v>174</v>
      </c>
      <c r="D38" s="84">
        <v>161</v>
      </c>
      <c r="E38" s="84">
        <v>25</v>
      </c>
      <c r="F38" s="84">
        <v>11</v>
      </c>
      <c r="G38" s="84">
        <v>52</v>
      </c>
      <c r="H38" s="84">
        <v>426</v>
      </c>
    </row>
    <row r="39" spans="2:8">
      <c r="B39" s="88" t="s">
        <v>367</v>
      </c>
      <c r="C39" s="86">
        <v>17923</v>
      </c>
      <c r="D39" s="84">
        <v>21551</v>
      </c>
      <c r="E39" s="84">
        <v>4079</v>
      </c>
      <c r="F39" s="84">
        <v>2524</v>
      </c>
      <c r="G39" s="84">
        <v>9052</v>
      </c>
      <c r="H39" s="84">
        <v>55287</v>
      </c>
    </row>
    <row r="40" spans="2:8">
      <c r="B40" s="88" t="s">
        <v>368</v>
      </c>
      <c r="C40" s="86">
        <v>1340</v>
      </c>
      <c r="D40" s="84">
        <v>3281</v>
      </c>
      <c r="E40" s="84">
        <v>605</v>
      </c>
      <c r="F40" s="84">
        <v>291</v>
      </c>
      <c r="G40" s="84">
        <v>687</v>
      </c>
      <c r="H40" s="84">
        <v>6240</v>
      </c>
    </row>
    <row r="41" spans="2:8">
      <c r="B41" s="88" t="s">
        <v>369</v>
      </c>
      <c r="C41" s="86">
        <v>1513</v>
      </c>
      <c r="D41" s="84">
        <v>5685</v>
      </c>
      <c r="E41" s="84">
        <v>1893</v>
      </c>
      <c r="F41" s="84">
        <v>1167</v>
      </c>
      <c r="G41" s="84">
        <v>3621</v>
      </c>
      <c r="H41" s="84">
        <v>13905</v>
      </c>
    </row>
    <row r="42" spans="2:8">
      <c r="B42" s="88" t="s">
        <v>370</v>
      </c>
      <c r="C42" s="86">
        <v>1007</v>
      </c>
      <c r="D42" s="84">
        <v>5645</v>
      </c>
      <c r="E42" s="84">
        <v>977</v>
      </c>
      <c r="F42" s="84">
        <v>2455</v>
      </c>
      <c r="G42" s="84">
        <v>1418</v>
      </c>
      <c r="H42" s="84">
        <v>11529</v>
      </c>
    </row>
    <row r="43" spans="2:8">
      <c r="B43" s="88" t="s">
        <v>371</v>
      </c>
      <c r="C43" s="86">
        <v>874</v>
      </c>
      <c r="D43" s="84">
        <v>2234</v>
      </c>
      <c r="E43" s="84">
        <v>252</v>
      </c>
      <c r="F43" s="84">
        <v>163</v>
      </c>
      <c r="G43" s="84">
        <v>512</v>
      </c>
      <c r="H43" s="84">
        <v>4063</v>
      </c>
    </row>
    <row r="44" spans="2:8">
      <c r="B44" s="88" t="s">
        <v>372</v>
      </c>
      <c r="C44" s="86">
        <v>270</v>
      </c>
      <c r="D44" s="84">
        <v>755</v>
      </c>
      <c r="E44" s="84">
        <v>135</v>
      </c>
      <c r="F44" s="84">
        <v>71</v>
      </c>
      <c r="G44" s="84">
        <v>243</v>
      </c>
      <c r="H44" s="84">
        <v>1484</v>
      </c>
    </row>
    <row r="45" spans="2:8">
      <c r="B45" s="88" t="s">
        <v>373</v>
      </c>
      <c r="C45" s="86">
        <v>5023</v>
      </c>
      <c r="D45" s="84">
        <v>5718</v>
      </c>
      <c r="E45" s="84">
        <v>1753</v>
      </c>
      <c r="F45" s="84">
        <v>558</v>
      </c>
      <c r="G45" s="84">
        <v>2809</v>
      </c>
      <c r="H45" s="84">
        <v>15926</v>
      </c>
    </row>
    <row r="46" spans="2:8">
      <c r="B46" s="88" t="s">
        <v>374</v>
      </c>
      <c r="C46" s="86">
        <v>196</v>
      </c>
      <c r="D46" s="84">
        <v>309</v>
      </c>
      <c r="E46" s="84">
        <v>109</v>
      </c>
      <c r="F46" s="84">
        <v>49</v>
      </c>
      <c r="G46" s="84">
        <v>96</v>
      </c>
      <c r="H46" s="84">
        <v>764</v>
      </c>
    </row>
    <row r="47" spans="2:8">
      <c r="B47" s="88" t="s">
        <v>375</v>
      </c>
      <c r="C47" s="86">
        <v>67</v>
      </c>
      <c r="D47" s="84">
        <v>321</v>
      </c>
      <c r="E47" s="84">
        <v>29</v>
      </c>
      <c r="F47" s="84">
        <v>19</v>
      </c>
      <c r="G47" s="84">
        <v>20</v>
      </c>
      <c r="H47" s="84">
        <v>460</v>
      </c>
    </row>
    <row r="48" spans="2:8">
      <c r="B48" s="88" t="s">
        <v>376</v>
      </c>
      <c r="C48" s="86">
        <v>4347</v>
      </c>
      <c r="D48" s="84">
        <v>8324</v>
      </c>
      <c r="E48" s="84">
        <v>1236</v>
      </c>
      <c r="F48" s="84">
        <v>503</v>
      </c>
      <c r="G48" s="84">
        <v>1468</v>
      </c>
      <c r="H48" s="84">
        <v>15964</v>
      </c>
    </row>
    <row r="49" spans="2:9">
      <c r="B49" s="89" t="s">
        <v>271</v>
      </c>
      <c r="C49" s="87">
        <v>302839</v>
      </c>
      <c r="D49" s="85">
        <v>814675</v>
      </c>
      <c r="E49" s="85">
        <v>146351</v>
      </c>
      <c r="F49" s="85">
        <v>72727</v>
      </c>
      <c r="G49" s="85">
        <v>284500</v>
      </c>
      <c r="H49" s="85">
        <v>1626045</v>
      </c>
    </row>
    <row r="50" spans="2:9">
      <c r="B50" s="89" t="s">
        <v>377</v>
      </c>
      <c r="C50" s="87">
        <v>477594</v>
      </c>
      <c r="D50" s="85">
        <v>1216925</v>
      </c>
      <c r="E50" s="85">
        <v>214633</v>
      </c>
      <c r="F50" s="85">
        <v>105118</v>
      </c>
      <c r="G50" s="85">
        <v>366421</v>
      </c>
      <c r="H50" s="85">
        <v>2388572</v>
      </c>
    </row>
    <row r="51" spans="2:9">
      <c r="B51" s="89" t="s">
        <v>378</v>
      </c>
      <c r="C51" s="87">
        <v>730062</v>
      </c>
      <c r="D51" s="85">
        <v>1626269</v>
      </c>
      <c r="E51" s="85">
        <v>264189</v>
      </c>
      <c r="F51" s="85">
        <v>127809</v>
      </c>
      <c r="G51" s="85">
        <v>428773</v>
      </c>
      <c r="H51" s="85">
        <v>3187124</v>
      </c>
    </row>
    <row r="52" spans="2:9">
      <c r="B52" s="25" t="s">
        <v>379</v>
      </c>
      <c r="C52"/>
      <c r="D52"/>
    </row>
    <row r="55" spans="2:9" ht="18.75">
      <c r="B55" s="54" t="s">
        <v>380</v>
      </c>
      <c r="C55" s="90"/>
      <c r="D55" s="90"/>
      <c r="E55" s="6"/>
      <c r="F55" s="6"/>
      <c r="G55" s="6"/>
      <c r="H55" s="6"/>
      <c r="I55" s="95"/>
    </row>
    <row r="56" spans="2:9">
      <c r="I56" s="11"/>
    </row>
    <row r="57" spans="2:9">
      <c r="B57" s="52" t="s">
        <v>338</v>
      </c>
      <c r="C57" s="81" t="s">
        <v>339</v>
      </c>
      <c r="D57" s="53" t="s">
        <v>340</v>
      </c>
      <c r="E57" s="81" t="s">
        <v>26</v>
      </c>
      <c r="F57" s="52" t="s">
        <v>27</v>
      </c>
      <c r="G57" s="81" t="s">
        <v>341</v>
      </c>
      <c r="H57" s="53" t="s">
        <v>28</v>
      </c>
      <c r="I57"/>
    </row>
    <row r="58" spans="2:9">
      <c r="B58" s="88" t="s">
        <v>342</v>
      </c>
      <c r="C58" s="91">
        <v>0.96257770921414587</v>
      </c>
      <c r="D58" s="92">
        <v>0.95803507644628061</v>
      </c>
      <c r="E58" s="92">
        <v>1.0230599347464833</v>
      </c>
      <c r="F58" s="92">
        <v>1.0745042724346272</v>
      </c>
      <c r="G58" s="92">
        <v>1.13406450649652</v>
      </c>
      <c r="H58" s="92">
        <v>1.0024253706045629</v>
      </c>
    </row>
    <row r="59" spans="2:9">
      <c r="B59" s="88" t="s">
        <v>343</v>
      </c>
      <c r="C59" s="91">
        <v>1.0235755944746732</v>
      </c>
      <c r="D59" s="92">
        <v>1.0240353384108876</v>
      </c>
      <c r="E59" s="92">
        <v>0.93656795632560574</v>
      </c>
      <c r="F59" s="92">
        <v>1.1376169750153491</v>
      </c>
      <c r="G59" s="92">
        <v>1.0877815285475629</v>
      </c>
      <c r="H59" s="92">
        <v>1.0303051815040674</v>
      </c>
    </row>
    <row r="60" spans="2:9">
      <c r="B60" s="88" t="s">
        <v>344</v>
      </c>
      <c r="C60" s="91">
        <v>1.0063784787721495</v>
      </c>
      <c r="D60" s="92">
        <v>1.000022016785274</v>
      </c>
      <c r="E60" s="92">
        <v>0.96769450347414632</v>
      </c>
      <c r="F60" s="92">
        <v>0.99214462630001465</v>
      </c>
      <c r="G60" s="92">
        <v>0.93890455140938578</v>
      </c>
      <c r="H60" s="92">
        <v>0.9977383992200114</v>
      </c>
    </row>
    <row r="61" spans="2:9">
      <c r="B61" s="88" t="s">
        <v>269</v>
      </c>
      <c r="C61" s="91">
        <v>0.99538149556116928</v>
      </c>
      <c r="D61" s="92">
        <v>1.0030446863045195</v>
      </c>
      <c r="E61" s="92">
        <v>1.0044116419805704</v>
      </c>
      <c r="F61" s="92">
        <v>0.98724025724579079</v>
      </c>
      <c r="G61" s="92">
        <v>0.99481467277448721</v>
      </c>
      <c r="H61" s="92">
        <v>0.99924490752870698</v>
      </c>
    </row>
    <row r="62" spans="2:9">
      <c r="B62" s="88" t="s">
        <v>345</v>
      </c>
      <c r="C62" s="91">
        <v>0.87919642979423573</v>
      </c>
      <c r="D62" s="92">
        <v>0.98352753964229744</v>
      </c>
      <c r="E62" s="92">
        <v>0.78532095716743344</v>
      </c>
      <c r="F62" s="92">
        <v>0.7821116703230524</v>
      </c>
      <c r="G62" s="92">
        <v>0.77472812352951426</v>
      </c>
      <c r="H62" s="92">
        <v>0.92660187964162866</v>
      </c>
    </row>
    <row r="63" spans="2:9">
      <c r="B63" s="88" t="s">
        <v>346</v>
      </c>
      <c r="C63" s="91">
        <v>1.035988437464689</v>
      </c>
      <c r="D63" s="92">
        <v>1.0808188056385999</v>
      </c>
      <c r="E63" s="92">
        <v>1.0319599444291541</v>
      </c>
      <c r="F63" s="92">
        <v>0.99895053259926658</v>
      </c>
      <c r="G63" s="92">
        <v>0.71610453776190042</v>
      </c>
      <c r="H63" s="92">
        <v>1.0530477972330867</v>
      </c>
    </row>
    <row r="64" spans="2:9">
      <c r="B64" s="88" t="s">
        <v>347</v>
      </c>
      <c r="C64" s="91">
        <v>0.93237331910214982</v>
      </c>
      <c r="D64" s="92">
        <v>0.92470196004152982</v>
      </c>
      <c r="E64" s="92">
        <v>0.86325901282580508</v>
      </c>
      <c r="F64" s="92">
        <v>0.93525241695973405</v>
      </c>
      <c r="G64" s="92">
        <v>0.93774383285551621</v>
      </c>
      <c r="H64" s="92">
        <v>0.92332031006872872</v>
      </c>
    </row>
    <row r="65" spans="2:8">
      <c r="B65" s="88" t="s">
        <v>348</v>
      </c>
      <c r="C65" s="91">
        <v>0.92422444916206081</v>
      </c>
      <c r="D65" s="92">
        <v>1.0308218773073903</v>
      </c>
      <c r="E65" s="92">
        <v>0.92963910165212937</v>
      </c>
      <c r="F65" s="92">
        <v>0.86005861043970799</v>
      </c>
      <c r="G65" s="92">
        <v>1.1080036662020505</v>
      </c>
      <c r="H65" s="92">
        <v>1.0172697964680744</v>
      </c>
    </row>
    <row r="66" spans="2:8">
      <c r="B66" s="88" t="s">
        <v>349</v>
      </c>
      <c r="C66" s="91">
        <v>0.94709101363135917</v>
      </c>
      <c r="D66" s="92">
        <v>0.89309805003235998</v>
      </c>
      <c r="E66" s="92">
        <v>0.82835224249167638</v>
      </c>
      <c r="F66" s="92">
        <v>1.0140939454188731</v>
      </c>
      <c r="G66" s="92">
        <v>0.75228772271003863</v>
      </c>
      <c r="H66" s="92">
        <v>0.89629168183467312</v>
      </c>
    </row>
    <row r="67" spans="2:8">
      <c r="B67" s="88" t="s">
        <v>350</v>
      </c>
      <c r="C67" s="91">
        <v>0.88771343563587335</v>
      </c>
      <c r="D67" s="92">
        <v>0.88452046382217264</v>
      </c>
      <c r="E67" s="92">
        <v>0.74907537452893658</v>
      </c>
      <c r="F67" s="92">
        <v>0.95417623779412408</v>
      </c>
      <c r="G67" s="92">
        <v>0.89886584624710886</v>
      </c>
      <c r="H67" s="92">
        <v>0.87584106847356125</v>
      </c>
    </row>
    <row r="68" spans="2:8">
      <c r="B68" s="88" t="s">
        <v>351</v>
      </c>
      <c r="C68" s="91">
        <v>0.95737997246323481</v>
      </c>
      <c r="D68" s="92">
        <v>0.97654344601645671</v>
      </c>
      <c r="E68" s="92">
        <v>0.9499345411551674</v>
      </c>
      <c r="F68" s="92">
        <v>0.93346716798523788</v>
      </c>
      <c r="G68" s="92">
        <v>0.89919264173589519</v>
      </c>
      <c r="H68" s="92">
        <v>0.96736593746830379</v>
      </c>
    </row>
    <row r="69" spans="2:8">
      <c r="B69" s="88" t="s">
        <v>352</v>
      </c>
      <c r="C69" s="91">
        <v>0.87978271709071099</v>
      </c>
      <c r="D69" s="92">
        <v>0.90136180466133642</v>
      </c>
      <c r="E69" s="92">
        <v>0.90357043462597808</v>
      </c>
      <c r="F69" s="92">
        <v>0.93044319400501074</v>
      </c>
      <c r="G69" s="92">
        <v>0.86620204654866173</v>
      </c>
      <c r="H69" s="92">
        <v>0.90114432410162382</v>
      </c>
    </row>
    <row r="70" spans="2:8">
      <c r="B70" s="88" t="s">
        <v>353</v>
      </c>
      <c r="C70" s="91">
        <v>1.0613176918558742</v>
      </c>
      <c r="D70" s="92">
        <v>1.0579782406885863</v>
      </c>
      <c r="E70" s="92">
        <v>0.99273723911511613</v>
      </c>
      <c r="F70" s="92">
        <v>0.99554507486176091</v>
      </c>
      <c r="G70" s="92">
        <v>0.89623432039191053</v>
      </c>
      <c r="H70" s="92">
        <v>1.043315052523331</v>
      </c>
    </row>
    <row r="71" spans="2:8">
      <c r="B71" s="88" t="s">
        <v>354</v>
      </c>
      <c r="C71" s="91">
        <v>1.0079678908991305</v>
      </c>
      <c r="D71" s="92">
        <v>0.97478019680754235</v>
      </c>
      <c r="E71" s="92">
        <v>1.0056811997059514</v>
      </c>
      <c r="F71" s="92">
        <v>1.0324372208563861</v>
      </c>
      <c r="G71" s="92">
        <v>0.95357256139005553</v>
      </c>
      <c r="H71" s="92">
        <v>0.98096096970763835</v>
      </c>
    </row>
    <row r="72" spans="2:8">
      <c r="B72" s="88" t="s">
        <v>355</v>
      </c>
      <c r="C72" s="91">
        <v>0.99377124564284269</v>
      </c>
      <c r="D72" s="92">
        <v>1.0263986584821818</v>
      </c>
      <c r="E72" s="92">
        <v>0.99447276310692334</v>
      </c>
      <c r="F72" s="92">
        <v>1.0025249592322762</v>
      </c>
      <c r="G72" s="92">
        <v>0.91598865871281532</v>
      </c>
      <c r="H72" s="92">
        <v>1.0179851724350755</v>
      </c>
    </row>
    <row r="73" spans="2:8">
      <c r="B73" s="88" t="s">
        <v>356</v>
      </c>
      <c r="C73" s="91">
        <v>0.99819427891319945</v>
      </c>
      <c r="D73" s="92">
        <v>0.79829862934501361</v>
      </c>
      <c r="E73" s="92">
        <v>0.89144541083870821</v>
      </c>
      <c r="F73" s="92">
        <v>1.0055721475582102</v>
      </c>
      <c r="G73" s="92">
        <v>0.44270178487400813</v>
      </c>
      <c r="H73" s="92">
        <v>0.87105199629625052</v>
      </c>
    </row>
    <row r="74" spans="2:8">
      <c r="B74" s="88" t="s">
        <v>357</v>
      </c>
      <c r="C74" s="91">
        <v>1.0170352425473816</v>
      </c>
      <c r="D74" s="92">
        <v>0.99516384534824787</v>
      </c>
      <c r="E74" s="92">
        <v>1.0016392222677122</v>
      </c>
      <c r="F74" s="92">
        <v>1.0374808722879636</v>
      </c>
      <c r="G74" s="92">
        <v>1.0814045519347191</v>
      </c>
      <c r="H74" s="92">
        <v>1.0165832529722465</v>
      </c>
    </row>
    <row r="75" spans="2:8">
      <c r="B75" s="88" t="s">
        <v>358</v>
      </c>
      <c r="C75" s="91">
        <v>1.0294355263620079</v>
      </c>
      <c r="D75" s="92">
        <v>0.92000998902884579</v>
      </c>
      <c r="E75" s="92">
        <v>0.74962455002345907</v>
      </c>
      <c r="F75" s="92">
        <v>0.84507828784906092</v>
      </c>
      <c r="G75" s="92">
        <v>0.87926974983711137</v>
      </c>
      <c r="H75" s="92">
        <v>0.92010803083228121</v>
      </c>
    </row>
    <row r="76" spans="2:8">
      <c r="B76" s="88" t="s">
        <v>359</v>
      </c>
      <c r="C76" s="91">
        <v>1.008031817466684</v>
      </c>
      <c r="D76" s="92">
        <v>0.95366837696363382</v>
      </c>
      <c r="E76" s="92">
        <v>0.97574196000240598</v>
      </c>
      <c r="F76" s="92">
        <v>0.96476408950263215</v>
      </c>
      <c r="G76" s="92">
        <v>0.84258012911968094</v>
      </c>
      <c r="H76" s="92">
        <v>0.97013197580664257</v>
      </c>
    </row>
    <row r="77" spans="2:8">
      <c r="B77" s="88" t="s">
        <v>360</v>
      </c>
      <c r="C77" s="91">
        <v>0.94682224213855848</v>
      </c>
      <c r="D77" s="92">
        <v>0.92505550630182332</v>
      </c>
      <c r="E77" s="92">
        <v>0.90824075915885782</v>
      </c>
      <c r="F77" s="92">
        <v>0.99638884027457364</v>
      </c>
      <c r="G77" s="92">
        <v>0.91545855330827008</v>
      </c>
      <c r="H77" s="92">
        <v>0.92182090108512871</v>
      </c>
    </row>
    <row r="78" spans="2:8">
      <c r="B78" s="88" t="s">
        <v>361</v>
      </c>
      <c r="C78" s="91">
        <v>0.95516014284940531</v>
      </c>
      <c r="D78" s="92">
        <v>0.89948877894099599</v>
      </c>
      <c r="E78" s="92">
        <v>1.0072799342830194</v>
      </c>
      <c r="F78" s="92">
        <v>0.9235573979346684</v>
      </c>
      <c r="G78" s="92">
        <v>0.97649185066453881</v>
      </c>
      <c r="H78" s="92">
        <v>0.92986171633421777</v>
      </c>
    </row>
    <row r="79" spans="2:8">
      <c r="B79" s="88" t="s">
        <v>362</v>
      </c>
      <c r="C79" s="91">
        <v>0.92749501251659427</v>
      </c>
      <c r="D79" s="92">
        <v>0.93901192001373912</v>
      </c>
      <c r="E79" s="92">
        <v>0.87535775480446409</v>
      </c>
      <c r="F79" s="92">
        <v>0.93853400438766299</v>
      </c>
      <c r="G79" s="92">
        <v>0.98185474899548053</v>
      </c>
      <c r="H79" s="92">
        <v>0.93585299046695758</v>
      </c>
    </row>
    <row r="80" spans="2:8">
      <c r="B80" s="88" t="s">
        <v>363</v>
      </c>
      <c r="C80" s="91">
        <v>0.89359253292734331</v>
      </c>
      <c r="D80" s="92">
        <v>0.94888293599269713</v>
      </c>
      <c r="E80" s="92">
        <v>0.97998799369549339</v>
      </c>
      <c r="F80" s="92">
        <v>1.0738375336243284</v>
      </c>
      <c r="G80" s="92">
        <v>1.0329708313726857</v>
      </c>
      <c r="H80" s="92">
        <v>0.94655395073115722</v>
      </c>
    </row>
    <row r="81" spans="2:8">
      <c r="B81" s="88" t="s">
        <v>364</v>
      </c>
      <c r="C81" s="91">
        <v>1.051647888207792</v>
      </c>
      <c r="D81" s="92">
        <v>1.0871532641070873</v>
      </c>
      <c r="E81" s="92">
        <v>0.95139381793501032</v>
      </c>
      <c r="F81" s="92">
        <v>1.0308056059426298</v>
      </c>
      <c r="G81" s="92">
        <v>0.92713781329751366</v>
      </c>
      <c r="H81" s="92">
        <v>1.0764180943264368</v>
      </c>
    </row>
    <row r="82" spans="2:8">
      <c r="B82" s="88" t="s">
        <v>365</v>
      </c>
      <c r="C82" s="91">
        <v>1.0021477940050558</v>
      </c>
      <c r="D82" s="92">
        <v>1.0056693579928135</v>
      </c>
      <c r="E82" s="92">
        <v>1.0412492258555117</v>
      </c>
      <c r="F82" s="92">
        <v>1.1022079110422167</v>
      </c>
      <c r="G82" s="92">
        <v>1.1461822702016071</v>
      </c>
      <c r="H82" s="92">
        <v>1.0457126464986566</v>
      </c>
    </row>
    <row r="83" spans="2:8">
      <c r="B83" s="88" t="s">
        <v>366</v>
      </c>
      <c r="C83" s="91">
        <v>0.93137262971330892</v>
      </c>
      <c r="D83" s="92">
        <v>0.88743671740428898</v>
      </c>
      <c r="E83" s="92">
        <v>0.83558149842614915</v>
      </c>
      <c r="F83" s="92">
        <v>0.74656113985382277</v>
      </c>
      <c r="G83" s="92">
        <v>1.0011871134842953</v>
      </c>
      <c r="H83" s="92">
        <v>0.90704836271171851</v>
      </c>
    </row>
    <row r="84" spans="2:8">
      <c r="B84" s="88" t="s">
        <v>367</v>
      </c>
      <c r="C84" s="91">
        <v>1.0989544811034315</v>
      </c>
      <c r="D84" s="92">
        <v>0.94725582420392063</v>
      </c>
      <c r="E84" s="92">
        <v>0.97411373250412991</v>
      </c>
      <c r="F84" s="92">
        <v>0.92077845814776171</v>
      </c>
      <c r="G84" s="92">
        <v>0.83546023537844749</v>
      </c>
      <c r="H84" s="92">
        <v>0.97783291649590776</v>
      </c>
    </row>
    <row r="85" spans="2:8">
      <c r="B85" s="88" t="s">
        <v>368</v>
      </c>
      <c r="C85" s="91">
        <v>0.92140185217842052</v>
      </c>
      <c r="D85" s="92">
        <v>0.91169746833519261</v>
      </c>
      <c r="E85" s="92">
        <v>0.91772217639235609</v>
      </c>
      <c r="F85" s="92">
        <v>0.9877183465419993</v>
      </c>
      <c r="G85" s="92">
        <v>0.97974351342422406</v>
      </c>
      <c r="H85" s="92">
        <v>0.92680072786240597</v>
      </c>
    </row>
    <row r="86" spans="2:8">
      <c r="B86" s="88" t="s">
        <v>369</v>
      </c>
      <c r="C86" s="91">
        <v>0.93163391909099535</v>
      </c>
      <c r="D86" s="92">
        <v>1.0123303618828858</v>
      </c>
      <c r="E86" s="92">
        <v>1.0512431618923805</v>
      </c>
      <c r="F86" s="92">
        <v>1.0706284433085487</v>
      </c>
      <c r="G86" s="92">
        <v>1.0779867930381399</v>
      </c>
      <c r="H86" s="92">
        <v>1.0268446228617547</v>
      </c>
    </row>
    <row r="87" spans="2:8">
      <c r="B87" s="88" t="s">
        <v>370</v>
      </c>
      <c r="C87" s="91">
        <v>0.96096272269077665</v>
      </c>
      <c r="D87" s="92">
        <v>1.028615401141711</v>
      </c>
      <c r="E87" s="92">
        <v>0.98916680643832511</v>
      </c>
      <c r="F87" s="92">
        <v>1.1406724381228877</v>
      </c>
      <c r="G87" s="92">
        <v>0.86979349270732487</v>
      </c>
      <c r="H87" s="92">
        <v>1.0267718989886212</v>
      </c>
    </row>
    <row r="88" spans="2:8">
      <c r="B88" s="88" t="s">
        <v>371</v>
      </c>
      <c r="C88" s="91">
        <v>0.97246507901004564</v>
      </c>
      <c r="D88" s="92">
        <v>0.9276152757503674</v>
      </c>
      <c r="E88" s="92">
        <v>0.87694173550363408</v>
      </c>
      <c r="F88" s="92">
        <v>0.88527363910799495</v>
      </c>
      <c r="G88" s="92">
        <v>0.95388400209571444</v>
      </c>
      <c r="H88" s="92">
        <v>0.93384056842644469</v>
      </c>
    </row>
    <row r="89" spans="2:8">
      <c r="B89" s="88" t="s">
        <v>372</v>
      </c>
      <c r="C89" s="91">
        <v>0.99316633736015525</v>
      </c>
      <c r="D89" s="92">
        <v>0.83569034118308838</v>
      </c>
      <c r="E89" s="92">
        <v>0.87141540284208541</v>
      </c>
      <c r="F89" s="92">
        <v>0.61136898173140009</v>
      </c>
      <c r="G89" s="92">
        <v>0.90289302297760676</v>
      </c>
      <c r="H89" s="92">
        <v>0.8650547010973616</v>
      </c>
    </row>
    <row r="90" spans="2:8">
      <c r="B90" s="88" t="s">
        <v>373</v>
      </c>
      <c r="C90" s="91">
        <v>0.98321997365644709</v>
      </c>
      <c r="D90" s="92">
        <v>0.95891215568454446</v>
      </c>
      <c r="E90" s="92">
        <v>1.041748633084512</v>
      </c>
      <c r="F90" s="92">
        <v>1.0743523213308597</v>
      </c>
      <c r="G90" s="92">
        <v>1.1826394423974929</v>
      </c>
      <c r="H90" s="92">
        <v>1.0147081108416036</v>
      </c>
    </row>
    <row r="91" spans="2:8">
      <c r="B91" s="88" t="s">
        <v>374</v>
      </c>
      <c r="C91" s="91">
        <v>1.0350256106739151</v>
      </c>
      <c r="D91" s="92">
        <v>0.89517953096455416</v>
      </c>
      <c r="E91" s="92">
        <v>0.92797558975381134</v>
      </c>
      <c r="F91" s="92">
        <v>1.0055721475582102</v>
      </c>
      <c r="G91" s="92">
        <v>1.1491800499021128</v>
      </c>
      <c r="H91" s="92">
        <v>0.97344060669592392</v>
      </c>
    </row>
    <row r="92" spans="2:8">
      <c r="B92" s="88" t="s">
        <v>375</v>
      </c>
      <c r="C92" s="91">
        <v>0.81786377813759703</v>
      </c>
      <c r="D92" s="92">
        <v>1.0183903075289193</v>
      </c>
      <c r="E92" s="92">
        <v>0.94780115520207475</v>
      </c>
      <c r="F92" s="92">
        <v>1.1114218473011797</v>
      </c>
      <c r="G92" s="92">
        <v>1.0536302480001394</v>
      </c>
      <c r="H92" s="92">
        <v>0.99434404654577313</v>
      </c>
    </row>
    <row r="93" spans="2:8">
      <c r="B93" s="88" t="s">
        <v>376</v>
      </c>
      <c r="C93" s="91">
        <v>1.0036263662980558</v>
      </c>
      <c r="D93" s="92">
        <v>0.98620360519751482</v>
      </c>
      <c r="E93" s="92">
        <v>0.96957911054814194</v>
      </c>
      <c r="F93" s="92">
        <v>0.93060404510605743</v>
      </c>
      <c r="G93" s="92">
        <v>0.94487277409212689</v>
      </c>
      <c r="H93" s="92">
        <v>0.98655710613103487</v>
      </c>
    </row>
    <row r="94" spans="2:8">
      <c r="B94" s="89" t="s">
        <v>271</v>
      </c>
      <c r="C94" s="93">
        <v>1</v>
      </c>
      <c r="D94" s="94">
        <v>1</v>
      </c>
      <c r="E94" s="94">
        <v>1</v>
      </c>
      <c r="F94" s="94">
        <v>1</v>
      </c>
      <c r="G94" s="94">
        <v>1</v>
      </c>
      <c r="H94" s="94">
        <v>1</v>
      </c>
    </row>
    <row r="95" spans="2:8">
      <c r="B95" s="89" t="s">
        <v>377</v>
      </c>
      <c r="C95" s="93">
        <v>1.0063234612278706</v>
      </c>
      <c r="D95" s="94">
        <v>1.0013646942588359</v>
      </c>
      <c r="E95" s="94">
        <v>0.99933082447075872</v>
      </c>
      <c r="F95" s="94">
        <v>1.0094320798394538</v>
      </c>
      <c r="G95" s="94">
        <v>1.0072816650913679</v>
      </c>
      <c r="H95" s="94">
        <v>1.0045579138982084</v>
      </c>
    </row>
    <row r="96" spans="2:8">
      <c r="B96" s="89" t="s">
        <v>378</v>
      </c>
      <c r="C96" s="93">
        <v>1.022629465385249</v>
      </c>
      <c r="D96" s="94">
        <v>1.0026718694460575</v>
      </c>
      <c r="E96" s="94">
        <v>1.0017973607169206</v>
      </c>
      <c r="F96" s="94">
        <v>1.0165450677369758</v>
      </c>
      <c r="G96" s="94">
        <v>1.0160216228473369</v>
      </c>
      <c r="H96" s="94">
        <v>1.0114874611861844</v>
      </c>
    </row>
    <row r="97" spans="2:9">
      <c r="B97" s="25" t="s">
        <v>379</v>
      </c>
      <c r="C97"/>
      <c r="D97"/>
      <c r="E97"/>
    </row>
    <row r="100" spans="2:9" ht="18.75">
      <c r="B100" s="54" t="s">
        <v>381</v>
      </c>
      <c r="C100" s="90"/>
      <c r="D100" s="90"/>
      <c r="E100" s="6"/>
      <c r="F100" s="6"/>
      <c r="G100" s="6"/>
      <c r="H100" s="6"/>
      <c r="I100" s="54"/>
    </row>
    <row r="101" spans="2:9" ht="18.75">
      <c r="B101" s="54"/>
      <c r="C101" s="54"/>
      <c r="D101" s="90"/>
      <c r="E101" s="6"/>
      <c r="F101" s="6"/>
      <c r="G101" s="6"/>
      <c r="H101" s="6"/>
      <c r="I101" s="54"/>
    </row>
    <row r="102" spans="2:9">
      <c r="B102" s="52" t="s">
        <v>382</v>
      </c>
      <c r="C102" s="100" t="s">
        <v>339</v>
      </c>
      <c r="D102" s="65" t="s">
        <v>383</v>
      </c>
      <c r="E102" s="100" t="s">
        <v>384</v>
      </c>
      <c r="F102" s="65" t="s">
        <v>26</v>
      </c>
      <c r="G102" s="100" t="s">
        <v>27</v>
      </c>
      <c r="H102" s="65" t="s">
        <v>385</v>
      </c>
      <c r="I102" s="65" t="s">
        <v>180</v>
      </c>
    </row>
    <row r="103" spans="2:9">
      <c r="B103" s="1" t="s">
        <v>269</v>
      </c>
      <c r="C103" s="96">
        <v>0.75882477557397454</v>
      </c>
      <c r="D103" s="96">
        <v>0.76383415126555776</v>
      </c>
      <c r="E103" s="96">
        <v>0.77341165660278288</v>
      </c>
      <c r="F103" s="96">
        <v>0.74555193006218068</v>
      </c>
      <c r="G103" s="96">
        <v>0.82054413956313499</v>
      </c>
      <c r="H103" s="96">
        <v>0.82944893774345763</v>
      </c>
      <c r="I103" s="96">
        <v>0.79289614675123288</v>
      </c>
    </row>
    <row r="104" spans="2:9">
      <c r="B104" s="76" t="s">
        <v>386</v>
      </c>
      <c r="C104" s="97">
        <v>0.74071951804989855</v>
      </c>
      <c r="D104" s="98">
        <v>0.77622744918931263</v>
      </c>
      <c r="E104" s="97">
        <v>0.78017591339648173</v>
      </c>
      <c r="F104" s="99">
        <v>0.75056391765544417</v>
      </c>
      <c r="G104" s="97">
        <v>0.82447430870166627</v>
      </c>
      <c r="H104" s="98">
        <v>0.82170788584482135</v>
      </c>
      <c r="I104" s="97">
        <v>0.79290050501723397</v>
      </c>
    </row>
    <row r="105" spans="2:9">
      <c r="B105" s="1" t="s">
        <v>387</v>
      </c>
    </row>
    <row r="106" spans="2:9">
      <c r="B106"/>
    </row>
    <row r="107" spans="2:9" ht="18.75">
      <c r="B107" s="54" t="s">
        <v>388</v>
      </c>
      <c r="C107" s="90"/>
      <c r="D107" s="90"/>
      <c r="E107" s="6"/>
      <c r="F107" s="6"/>
      <c r="G107" s="6"/>
      <c r="H107" s="6"/>
      <c r="I107" s="54"/>
    </row>
    <row r="108" spans="2:9" ht="18.75">
      <c r="B108" s="54"/>
      <c r="C108" s="54"/>
      <c r="D108" s="90"/>
      <c r="E108" s="6"/>
      <c r="F108" s="6"/>
      <c r="G108" s="6"/>
      <c r="H108" s="6"/>
      <c r="I108" s="54"/>
    </row>
    <row r="109" spans="2:9">
      <c r="B109" s="52" t="s">
        <v>382</v>
      </c>
      <c r="C109" s="100" t="s">
        <v>339</v>
      </c>
      <c r="D109" s="65" t="s">
        <v>383</v>
      </c>
      <c r="E109" s="100" t="s">
        <v>384</v>
      </c>
      <c r="F109" s="65" t="s">
        <v>26</v>
      </c>
      <c r="G109" s="100" t="s">
        <v>27</v>
      </c>
      <c r="H109" s="65" t="s">
        <v>385</v>
      </c>
      <c r="I109" s="65" t="s">
        <v>180</v>
      </c>
    </row>
    <row r="110" spans="2:9">
      <c r="B110" s="1" t="s">
        <v>269</v>
      </c>
      <c r="C110" s="96">
        <v>0.5726759726759727</v>
      </c>
      <c r="D110" s="96">
        <v>0.57446338906362082</v>
      </c>
      <c r="E110" s="96">
        <v>0.46309355067328134</v>
      </c>
      <c r="F110" s="96">
        <v>0.48896620025902132</v>
      </c>
      <c r="G110" s="96">
        <v>0.60282344023876067</v>
      </c>
      <c r="H110" s="96">
        <v>0.58720156141253366</v>
      </c>
      <c r="I110" s="96">
        <v>0.55816855417287292</v>
      </c>
    </row>
    <row r="111" spans="2:9">
      <c r="B111" s="76" t="s">
        <v>386</v>
      </c>
      <c r="C111" s="97">
        <v>0.57855495360188813</v>
      </c>
      <c r="D111" s="98">
        <v>0.58794908684010705</v>
      </c>
      <c r="E111" s="97">
        <v>0.48201053606576355</v>
      </c>
      <c r="F111" s="99">
        <v>0.48139285274400434</v>
      </c>
      <c r="G111" s="97">
        <v>0.60655167079207917</v>
      </c>
      <c r="H111" s="98">
        <v>0.56779119585097593</v>
      </c>
      <c r="I111" s="97">
        <v>0.55614421728050734</v>
      </c>
    </row>
    <row r="112" spans="2:9">
      <c r="B112" t="s">
        <v>387</v>
      </c>
      <c r="C112"/>
    </row>
    <row r="115" spans="2:11" ht="23.25" customHeight="1">
      <c r="B115" s="69" t="s">
        <v>323</v>
      </c>
      <c r="C115" s="70"/>
      <c r="D115" s="70"/>
      <c r="E115" s="70"/>
      <c r="F115" s="70"/>
      <c r="G115" s="70"/>
      <c r="H115" s="22"/>
      <c r="I115" s="22"/>
      <c r="J115" s="22"/>
      <c r="K115" s="23"/>
    </row>
    <row r="116" spans="2:11" ht="125.25" customHeight="1">
      <c r="B116" s="148" t="s">
        <v>454</v>
      </c>
      <c r="C116" s="149"/>
      <c r="D116" s="149"/>
      <c r="E116" s="149"/>
      <c r="F116" s="149"/>
      <c r="G116" s="149"/>
      <c r="H116" s="149"/>
      <c r="I116" s="149"/>
      <c r="J116" s="149"/>
      <c r="K116" s="150"/>
    </row>
    <row r="117" spans="2:11" ht="30.75" customHeight="1">
      <c r="B117" s="151"/>
      <c r="C117" s="152"/>
      <c r="D117" s="152"/>
      <c r="E117" s="152"/>
      <c r="F117" s="152"/>
      <c r="G117" s="152"/>
      <c r="H117" s="152"/>
      <c r="I117" s="152"/>
      <c r="J117" s="152"/>
      <c r="K117" s="153"/>
    </row>
  </sheetData>
  <sheetProtection password="CC3D" sheet="1" objects="1" scenarios="1"/>
  <mergeCells count="1">
    <mergeCell ref="B116:K117"/>
  </mergeCells>
  <conditionalFormatting sqref="C58:H96">
    <cfRule type="cellIs" dxfId="1" priority="1" operator="lessThan">
      <formula>1</formula>
    </cfRule>
    <cfRule type="cellIs" dxfId="0" priority="2" operator="greaterThan">
      <formula>1</formula>
    </cfRule>
  </conditionalFormatting>
  <hyperlinks>
    <hyperlink ref="I2" location="'Índex '!A1" display="Tornar a l'índex"/>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4:K139"/>
  <sheetViews>
    <sheetView zoomScale="85" zoomScaleNormal="85" workbookViewId="0">
      <selection activeCell="O35" sqref="O35"/>
    </sheetView>
  </sheetViews>
  <sheetFormatPr defaultColWidth="9.140625" defaultRowHeight="15"/>
  <cols>
    <col min="1" max="1" width="6.140625" style="1" customWidth="1"/>
    <col min="2" max="2" width="35.140625" style="1" customWidth="1"/>
    <col min="3" max="3" width="14.5703125" style="1" customWidth="1"/>
    <col min="4" max="4" width="18.42578125" style="1" bestFit="1" customWidth="1"/>
    <col min="5" max="5" width="19.28515625" style="1" bestFit="1" customWidth="1"/>
    <col min="6" max="6" width="11.42578125" style="1" customWidth="1"/>
    <col min="7" max="16384" width="9.140625" style="1"/>
  </cols>
  <sheetData>
    <row r="4" spans="1:10">
      <c r="J4" s="49" t="s">
        <v>30</v>
      </c>
    </row>
    <row r="8" spans="1:10" ht="26.25">
      <c r="A8" s="11"/>
      <c r="B8" s="40" t="s">
        <v>456</v>
      </c>
      <c r="C8" s="11"/>
      <c r="D8" s="11"/>
      <c r="E8" s="11"/>
      <c r="F8" s="11"/>
    </row>
    <row r="10" spans="1:10">
      <c r="B10" s="52" t="s">
        <v>390</v>
      </c>
      <c r="C10" s="52"/>
      <c r="D10" s="52"/>
      <c r="E10" s="52"/>
    </row>
    <row r="11" spans="1:10">
      <c r="B11" s="102"/>
      <c r="C11" s="103" t="s">
        <v>389</v>
      </c>
      <c r="D11" s="103" t="s">
        <v>271</v>
      </c>
      <c r="E11" s="103" t="s">
        <v>391</v>
      </c>
    </row>
    <row r="12" spans="1:10">
      <c r="B12" s="1" t="s">
        <v>392</v>
      </c>
      <c r="C12" s="1">
        <v>37.299999999999997</v>
      </c>
      <c r="D12" s="1">
        <v>40.1</v>
      </c>
      <c r="E12" s="1">
        <v>39</v>
      </c>
    </row>
    <row r="13" spans="1:10">
      <c r="B13" s="1" t="s">
        <v>393</v>
      </c>
      <c r="C13" s="1">
        <v>14.8</v>
      </c>
      <c r="D13" s="1">
        <v>19.5</v>
      </c>
      <c r="E13" s="1">
        <v>15.5</v>
      </c>
    </row>
    <row r="14" spans="1:10">
      <c r="B14" s="1" t="s">
        <v>394</v>
      </c>
      <c r="C14" s="1">
        <v>36.700000000000003</v>
      </c>
      <c r="D14" s="1">
        <v>31.7</v>
      </c>
      <c r="E14" s="1">
        <v>35.700000000000003</v>
      </c>
    </row>
    <row r="15" spans="1:10">
      <c r="B15" s="1" t="s">
        <v>395</v>
      </c>
      <c r="C15" s="1">
        <v>11.2</v>
      </c>
      <c r="D15" s="1">
        <v>8.6999999999999993</v>
      </c>
      <c r="E15" s="1">
        <v>9.8000000000000007</v>
      </c>
    </row>
    <row r="16" spans="1:10">
      <c r="B16" s="1" t="s">
        <v>396</v>
      </c>
      <c r="C16" s="1">
        <v>52.1</v>
      </c>
      <c r="D16" s="1">
        <v>59.6</v>
      </c>
      <c r="E16" s="1">
        <v>54.5</v>
      </c>
    </row>
    <row r="17" spans="2:5">
      <c r="B17" s="6" t="s">
        <v>397</v>
      </c>
      <c r="C17" s="6">
        <f>C13+C14</f>
        <v>51.5</v>
      </c>
      <c r="D17" s="6">
        <f>D13+D14</f>
        <v>51.2</v>
      </c>
      <c r="E17" s="6">
        <f>E13+E14</f>
        <v>51.2</v>
      </c>
    </row>
    <row r="18" spans="2:5">
      <c r="B18" s="110" t="s">
        <v>398</v>
      </c>
    </row>
    <row r="21" spans="2:5">
      <c r="B21" s="52" t="s">
        <v>427</v>
      </c>
      <c r="C21" s="52"/>
      <c r="D21" s="52"/>
      <c r="E21" s="11"/>
    </row>
    <row r="34" spans="2:7">
      <c r="B34" s="109" t="s">
        <v>399</v>
      </c>
      <c r="C34" s="109"/>
      <c r="D34" s="109"/>
    </row>
    <row r="37" spans="2:7">
      <c r="C37" s="3"/>
      <c r="D37" s="3"/>
      <c r="E37" s="3"/>
    </row>
    <row r="38" spans="2:7">
      <c r="B38" s="3" t="s">
        <v>424</v>
      </c>
    </row>
    <row r="39" spans="2:7">
      <c r="B39" s="111" t="s">
        <v>443</v>
      </c>
      <c r="C39" s="103" t="s">
        <v>392</v>
      </c>
      <c r="D39" s="103" t="s">
        <v>393</v>
      </c>
      <c r="E39" s="103" t="s">
        <v>400</v>
      </c>
      <c r="F39" s="103" t="s">
        <v>401</v>
      </c>
    </row>
    <row r="40" spans="2:7">
      <c r="B40" s="1" t="s">
        <v>402</v>
      </c>
      <c r="C40" s="101">
        <v>0.63160000000000005</v>
      </c>
      <c r="D40" s="101">
        <v>0.14285714285714285</v>
      </c>
      <c r="E40" s="101">
        <v>0.17293233082706766</v>
      </c>
      <c r="F40" s="101">
        <v>5.2631578947368418E-2</v>
      </c>
      <c r="G40" s="101"/>
    </row>
    <row r="41" spans="2:7">
      <c r="B41" s="1" t="s">
        <v>403</v>
      </c>
      <c r="C41" s="101">
        <v>0.55259999999999998</v>
      </c>
      <c r="D41" s="101">
        <v>0.17105263157894737</v>
      </c>
      <c r="E41" s="101">
        <v>0.15789473684210525</v>
      </c>
      <c r="F41" s="101">
        <v>0.11842105263157894</v>
      </c>
      <c r="G41" s="101"/>
    </row>
    <row r="42" spans="2:7">
      <c r="B42" s="1" t="s">
        <v>404</v>
      </c>
      <c r="C42" s="101">
        <v>0.52569999999999995</v>
      </c>
      <c r="D42" s="101">
        <v>0.17002237136465326</v>
      </c>
      <c r="E42" s="101">
        <v>0.22147651006711411</v>
      </c>
      <c r="F42" s="101">
        <v>8.2774049217002238E-2</v>
      </c>
      <c r="G42" s="101"/>
    </row>
    <row r="43" spans="2:7">
      <c r="B43" s="1" t="s">
        <v>405</v>
      </c>
      <c r="C43" s="101">
        <v>0.4945</v>
      </c>
      <c r="D43" s="101">
        <v>0.11538461538461539</v>
      </c>
      <c r="E43" s="101">
        <v>0.31868131868131866</v>
      </c>
      <c r="F43" s="101">
        <v>7.1428571428571425E-2</v>
      </c>
      <c r="G43" s="101"/>
    </row>
    <row r="44" spans="2:7">
      <c r="B44" s="1" t="s">
        <v>406</v>
      </c>
      <c r="C44" s="101">
        <v>0.48459999999999998</v>
      </c>
      <c r="D44" s="101">
        <v>0.14873713751169318</v>
      </c>
      <c r="E44" s="101">
        <v>0.25724976613657624</v>
      </c>
      <c r="F44" s="101">
        <v>0.10944808231992516</v>
      </c>
      <c r="G44" s="101"/>
    </row>
    <row r="45" spans="2:7">
      <c r="B45" s="1" t="s">
        <v>407</v>
      </c>
      <c r="C45" s="101">
        <v>0.4844</v>
      </c>
      <c r="D45" s="101">
        <v>0.17708333333333334</v>
      </c>
      <c r="E45" s="101">
        <v>0.28645833333333331</v>
      </c>
      <c r="F45" s="101">
        <v>5.2083333333333336E-2</v>
      </c>
      <c r="G45" s="101"/>
    </row>
    <row r="46" spans="2:7">
      <c r="B46" s="1" t="s">
        <v>408</v>
      </c>
      <c r="C46" s="101">
        <v>0.47370000000000001</v>
      </c>
      <c r="D46" s="101">
        <v>0</v>
      </c>
      <c r="E46" s="101">
        <v>0.15789473684210525</v>
      </c>
      <c r="F46" s="101">
        <v>0.36842105263157893</v>
      </c>
      <c r="G46" s="101"/>
    </row>
    <row r="47" spans="2:7">
      <c r="B47" s="1" t="s">
        <v>409</v>
      </c>
      <c r="C47" s="101">
        <v>0.46479999999999999</v>
      </c>
      <c r="D47" s="101">
        <v>0.12676056338028169</v>
      </c>
      <c r="E47" s="101">
        <v>0.34741784037558687</v>
      </c>
      <c r="F47" s="101">
        <v>6.1032863849765258E-2</v>
      </c>
      <c r="G47" s="101"/>
    </row>
    <row r="48" spans="2:7">
      <c r="B48" s="1" t="s">
        <v>410</v>
      </c>
      <c r="C48" s="101">
        <v>0.37880000000000003</v>
      </c>
      <c r="D48" s="101">
        <v>0.17064846416382254</v>
      </c>
      <c r="E48" s="101">
        <v>0.33447098976109213</v>
      </c>
      <c r="F48" s="101">
        <v>0.11604095563139932</v>
      </c>
      <c r="G48" s="101"/>
    </row>
    <row r="49" spans="2:7">
      <c r="B49" s="1" t="s">
        <v>411</v>
      </c>
      <c r="C49" s="101">
        <v>0.375</v>
      </c>
      <c r="D49" s="101">
        <v>6.25E-2</v>
      </c>
      <c r="E49" s="101">
        <v>0.375</v>
      </c>
      <c r="F49" s="101">
        <v>0.1875</v>
      </c>
      <c r="G49" s="101"/>
    </row>
    <row r="50" spans="2:7">
      <c r="B50" s="1" t="s">
        <v>412</v>
      </c>
      <c r="C50" s="101">
        <v>0.37209999999999999</v>
      </c>
      <c r="D50" s="101">
        <v>4.6511627906976744E-2</v>
      </c>
      <c r="E50" s="101">
        <v>0.51162790697674421</v>
      </c>
      <c r="F50" s="101">
        <v>6.9767441860465115E-2</v>
      </c>
      <c r="G50" s="101"/>
    </row>
    <row r="51" spans="2:7">
      <c r="B51" s="1" t="s">
        <v>413</v>
      </c>
      <c r="C51" s="101">
        <v>0.37019999999999997</v>
      </c>
      <c r="D51" s="101">
        <v>0.11228070175438597</v>
      </c>
      <c r="E51" s="101">
        <v>0.35964912280701755</v>
      </c>
      <c r="F51" s="101">
        <v>0.15789473684210525</v>
      </c>
      <c r="G51" s="101"/>
    </row>
    <row r="52" spans="2:7">
      <c r="B52" s="1" t="s">
        <v>414</v>
      </c>
      <c r="C52" s="101">
        <v>0.34189999999999998</v>
      </c>
      <c r="D52" s="101">
        <v>9.3548387096774197E-2</v>
      </c>
      <c r="E52" s="101">
        <v>0.44193548387096776</v>
      </c>
      <c r="F52" s="101">
        <v>0.12258064516129032</v>
      </c>
      <c r="G52" s="101"/>
    </row>
    <row r="53" spans="2:7">
      <c r="B53" s="1" t="s">
        <v>415</v>
      </c>
      <c r="C53" s="101">
        <v>0.33329999999999999</v>
      </c>
      <c r="D53" s="101">
        <v>0.33333333333333331</v>
      </c>
      <c r="E53" s="101">
        <v>0.33333333333333331</v>
      </c>
      <c r="F53" s="101">
        <v>0</v>
      </c>
      <c r="G53" s="101"/>
    </row>
    <row r="54" spans="2:7">
      <c r="B54" s="1" t="s">
        <v>416</v>
      </c>
      <c r="C54" s="101">
        <v>0.31080000000000002</v>
      </c>
      <c r="D54" s="101">
        <v>9.45945945945946E-2</v>
      </c>
      <c r="E54" s="101">
        <v>0.54054054054054057</v>
      </c>
      <c r="F54" s="101">
        <v>5.4054054054054057E-2</v>
      </c>
      <c r="G54" s="101"/>
    </row>
    <row r="55" spans="2:7">
      <c r="B55" s="1" t="s">
        <v>417</v>
      </c>
      <c r="C55" s="101">
        <v>0.31009999999999999</v>
      </c>
      <c r="D55" s="101">
        <v>3.4482758620689655E-2</v>
      </c>
      <c r="E55" s="101">
        <v>0.41379310344827586</v>
      </c>
      <c r="F55" s="101">
        <v>0.2413793103448276</v>
      </c>
      <c r="G55" s="101"/>
    </row>
    <row r="56" spans="2:7">
      <c r="B56" s="1" t="s">
        <v>418</v>
      </c>
      <c r="C56" s="101">
        <v>0.29060000000000002</v>
      </c>
      <c r="D56" s="101">
        <v>9.5441595441595445E-2</v>
      </c>
      <c r="E56" s="101">
        <v>0.55128205128205132</v>
      </c>
      <c r="F56" s="101">
        <v>6.2678062678062682E-2</v>
      </c>
      <c r="G56" s="101"/>
    </row>
    <row r="57" spans="2:7">
      <c r="B57" s="1" t="s">
        <v>419</v>
      </c>
      <c r="C57" s="101">
        <v>0.28839999999999999</v>
      </c>
      <c r="D57" s="101">
        <v>7.599309153713299E-2</v>
      </c>
      <c r="E57" s="101">
        <v>0.30051813471502592</v>
      </c>
      <c r="F57" s="101">
        <v>0.33506044905008636</v>
      </c>
      <c r="G57" s="101"/>
    </row>
    <row r="58" spans="2:7">
      <c r="B58" s="1" t="s">
        <v>420</v>
      </c>
      <c r="C58" s="101">
        <v>0.28570000000000001</v>
      </c>
      <c r="D58" s="101">
        <v>0.14285714285714285</v>
      </c>
      <c r="E58" s="101">
        <v>0.42857142857142855</v>
      </c>
      <c r="F58" s="101">
        <v>0.14285714285714285</v>
      </c>
      <c r="G58" s="101"/>
    </row>
    <row r="59" spans="2:7">
      <c r="B59" s="1" t="s">
        <v>421</v>
      </c>
      <c r="C59" s="101">
        <v>0.27379999999999999</v>
      </c>
      <c r="D59" s="101">
        <v>0.24429530201342281</v>
      </c>
      <c r="E59" s="101">
        <v>0.39463087248322148</v>
      </c>
      <c r="F59" s="101">
        <v>8.7248322147651006E-2</v>
      </c>
      <c r="G59" s="101"/>
    </row>
    <row r="60" spans="2:7">
      <c r="B60" s="1" t="s">
        <v>422</v>
      </c>
      <c r="C60" s="101">
        <v>0.26650000000000001</v>
      </c>
      <c r="D60" s="101">
        <v>0.19829424307036247</v>
      </c>
      <c r="E60" s="101">
        <v>0.44562899786780386</v>
      </c>
      <c r="F60" s="101">
        <v>8.9552238805970144E-2</v>
      </c>
      <c r="G60" s="101"/>
    </row>
    <row r="61" spans="2:7">
      <c r="B61" s="6" t="s">
        <v>423</v>
      </c>
      <c r="C61" s="104">
        <v>0.26600000000000001</v>
      </c>
      <c r="D61" s="104">
        <v>0.24202127659574468</v>
      </c>
      <c r="E61" s="104">
        <v>0.9143</v>
      </c>
      <c r="F61" s="104">
        <v>5.5851063829787231E-2</v>
      </c>
      <c r="G61" s="101"/>
    </row>
    <row r="62" spans="2:7">
      <c r="B62" s="11"/>
      <c r="C62" s="112"/>
      <c r="D62" s="112"/>
      <c r="E62" s="112"/>
      <c r="F62" s="112"/>
    </row>
    <row r="64" spans="2:7">
      <c r="B64" s="111" t="s">
        <v>436</v>
      </c>
      <c r="C64" s="103" t="s">
        <v>392</v>
      </c>
      <c r="D64" s="103" t="s">
        <v>393</v>
      </c>
      <c r="E64" s="103" t="s">
        <v>400</v>
      </c>
      <c r="F64" s="103" t="s">
        <v>401</v>
      </c>
    </row>
    <row r="65" spans="2:6">
      <c r="B65" s="1" t="s">
        <v>425</v>
      </c>
      <c r="C65" s="101">
        <v>0.53125</v>
      </c>
      <c r="D65" s="101">
        <v>0.25</v>
      </c>
      <c r="E65" s="101">
        <v>0.125</v>
      </c>
      <c r="F65" s="101">
        <v>9.375E-2</v>
      </c>
    </row>
    <row r="66" spans="2:6">
      <c r="B66" s="1" t="s">
        <v>414</v>
      </c>
      <c r="C66" s="101">
        <v>0.52238805970149249</v>
      </c>
      <c r="D66" s="101">
        <v>0.11044776119402985</v>
      </c>
      <c r="E66" s="101">
        <v>0.2656716417910448</v>
      </c>
      <c r="F66" s="101">
        <v>0.10149253731343283</v>
      </c>
    </row>
    <row r="67" spans="2:6">
      <c r="B67" s="1" t="s">
        <v>406</v>
      </c>
      <c r="C67" s="101">
        <v>0.49953314659197012</v>
      </c>
      <c r="D67" s="101">
        <v>0.15219421101774042</v>
      </c>
      <c r="E67" s="101">
        <v>0.26050420168067229</v>
      </c>
      <c r="F67" s="101">
        <v>8.7768440709617174E-2</v>
      </c>
    </row>
    <row r="68" spans="2:6">
      <c r="B68" s="1" t="s">
        <v>405</v>
      </c>
      <c r="C68" s="101">
        <v>0.49740932642487046</v>
      </c>
      <c r="D68" s="101">
        <v>9.8445595854922283E-2</v>
      </c>
      <c r="E68" s="101">
        <v>0.32124352331606215</v>
      </c>
      <c r="F68" s="101">
        <v>8.2901554404145081E-2</v>
      </c>
    </row>
    <row r="69" spans="2:6">
      <c r="B69" s="1" t="s">
        <v>402</v>
      </c>
      <c r="C69" s="101">
        <v>0.48701298701298701</v>
      </c>
      <c r="D69" s="101">
        <v>0.22077922077922077</v>
      </c>
      <c r="E69" s="101">
        <v>0.22077922077922077</v>
      </c>
      <c r="F69" s="101">
        <v>7.1428571428571425E-2</v>
      </c>
    </row>
    <row r="70" spans="2:6">
      <c r="B70" s="1" t="s">
        <v>419</v>
      </c>
      <c r="C70" s="101">
        <v>0.48327137546468402</v>
      </c>
      <c r="D70" s="101">
        <v>0.15613382899628253</v>
      </c>
      <c r="E70" s="101">
        <v>0.26765799256505574</v>
      </c>
      <c r="F70" s="101">
        <v>9.2936802973977689E-2</v>
      </c>
    </row>
    <row r="71" spans="2:6">
      <c r="B71" s="1" t="s">
        <v>409</v>
      </c>
      <c r="C71" s="101">
        <v>0.48062015503875971</v>
      </c>
      <c r="D71" s="101">
        <v>0.24031007751937986</v>
      </c>
      <c r="E71" s="101">
        <v>0.16279069767441862</v>
      </c>
      <c r="F71" s="101">
        <v>0.11627906976744186</v>
      </c>
    </row>
    <row r="72" spans="2:6">
      <c r="B72" s="1" t="s">
        <v>410</v>
      </c>
      <c r="C72" s="101">
        <v>0.45355191256830601</v>
      </c>
      <c r="D72" s="101">
        <v>6.5573770491803282E-2</v>
      </c>
      <c r="E72" s="101">
        <v>0.29508196721311475</v>
      </c>
      <c r="F72" s="101">
        <v>0.18579234972677597</v>
      </c>
    </row>
    <row r="73" spans="2:6">
      <c r="B73" s="1" t="s">
        <v>407</v>
      </c>
      <c r="C73" s="101">
        <v>0.44274809160305345</v>
      </c>
      <c r="D73" s="101">
        <v>0.20610687022900764</v>
      </c>
      <c r="E73" s="101">
        <v>0.25190839694656486</v>
      </c>
      <c r="F73" s="101">
        <v>9.9236641221374045E-2</v>
      </c>
    </row>
    <row r="74" spans="2:6">
      <c r="B74" s="1" t="s">
        <v>416</v>
      </c>
      <c r="C74" s="101">
        <v>0.37719298245614036</v>
      </c>
      <c r="D74" s="101">
        <v>7.0175438596491224E-2</v>
      </c>
      <c r="E74" s="101">
        <v>0.40350877192982454</v>
      </c>
      <c r="F74" s="101">
        <v>0.14912280701754385</v>
      </c>
    </row>
    <row r="75" spans="2:6">
      <c r="B75" s="1" t="s">
        <v>421</v>
      </c>
      <c r="C75" s="101">
        <v>0.33913043478260868</v>
      </c>
      <c r="D75" s="101">
        <v>0.30683229813664598</v>
      </c>
      <c r="E75" s="101">
        <v>0.27080745341614909</v>
      </c>
      <c r="F75" s="101">
        <v>8.3229813664596267E-2</v>
      </c>
    </row>
    <row r="76" spans="2:6">
      <c r="B76" s="1" t="s">
        <v>422</v>
      </c>
      <c r="C76" s="101">
        <v>0.29887218045112784</v>
      </c>
      <c r="D76" s="101">
        <v>0.19360902255639098</v>
      </c>
      <c r="E76" s="101">
        <v>0.42669172932330829</v>
      </c>
      <c r="F76" s="101">
        <v>8.0827067669172928E-2</v>
      </c>
    </row>
    <row r="77" spans="2:6">
      <c r="B77" s="1" t="s">
        <v>418</v>
      </c>
      <c r="C77" s="101">
        <v>0.29255319148936171</v>
      </c>
      <c r="D77" s="101">
        <v>0.1453900709219858</v>
      </c>
      <c r="E77" s="101">
        <v>0.48049645390070922</v>
      </c>
      <c r="F77" s="101">
        <v>8.1560283687943269E-2</v>
      </c>
    </row>
    <row r="78" spans="2:6">
      <c r="B78" s="1" t="s">
        <v>423</v>
      </c>
      <c r="C78" s="101">
        <v>0.25159235668789809</v>
      </c>
      <c r="D78" s="101">
        <v>0.30573248407643311</v>
      </c>
      <c r="E78" s="101">
        <v>0.39490445859872614</v>
      </c>
      <c r="F78" s="101">
        <v>4.7770700636942678E-2</v>
      </c>
    </row>
    <row r="79" spans="2:6">
      <c r="B79" s="6" t="s">
        <v>426</v>
      </c>
      <c r="C79" s="104">
        <v>6.6666666666666666E-2</v>
      </c>
      <c r="D79" s="104">
        <v>0</v>
      </c>
      <c r="E79" s="104">
        <v>0.8</v>
      </c>
      <c r="F79" s="104">
        <v>0.13333333333333333</v>
      </c>
    </row>
    <row r="82" spans="2:4">
      <c r="B82" s="3" t="s">
        <v>438</v>
      </c>
    </row>
    <row r="83" spans="2:4">
      <c r="B83" s="111" t="s">
        <v>443</v>
      </c>
      <c r="C83" s="103" t="s">
        <v>26</v>
      </c>
      <c r="D83" s="103" t="s">
        <v>27</v>
      </c>
    </row>
    <row r="84" spans="2:4">
      <c r="B84" s="1" t="s">
        <v>428</v>
      </c>
      <c r="C84" s="101">
        <v>2.464788732394366E-2</v>
      </c>
      <c r="D84" s="101">
        <v>2.9957203994293864E-2</v>
      </c>
    </row>
    <row r="85" spans="2:4">
      <c r="B85" s="1" t="s">
        <v>429</v>
      </c>
      <c r="C85" s="101">
        <v>0.24647887323943662</v>
      </c>
      <c r="D85" s="101">
        <v>0.19186875891583452</v>
      </c>
    </row>
    <row r="86" spans="2:4">
      <c r="B86" s="1" t="s">
        <v>430</v>
      </c>
      <c r="C86" s="101">
        <v>0.36443661971830987</v>
      </c>
      <c r="D86" s="101">
        <v>0.43723252496433668</v>
      </c>
    </row>
    <row r="87" spans="2:4">
      <c r="B87" s="1" t="s">
        <v>431</v>
      </c>
      <c r="C87" s="101">
        <v>0.27640845070422537</v>
      </c>
      <c r="D87" s="101">
        <v>0.28031383737517834</v>
      </c>
    </row>
    <row r="88" spans="2:4">
      <c r="B88" s="6" t="s">
        <v>432</v>
      </c>
      <c r="C88" s="104">
        <v>8.8028169014084501E-2</v>
      </c>
      <c r="D88" s="104">
        <v>6.062767475035663E-2</v>
      </c>
    </row>
    <row r="89" spans="2:4">
      <c r="C89" s="101"/>
      <c r="D89" s="101"/>
    </row>
    <row r="90" spans="2:4">
      <c r="B90" s="111" t="s">
        <v>436</v>
      </c>
      <c r="C90" s="103" t="s">
        <v>26</v>
      </c>
      <c r="D90" s="103" t="s">
        <v>27</v>
      </c>
    </row>
    <row r="91" spans="2:4">
      <c r="B91" s="1" t="s">
        <v>428</v>
      </c>
      <c r="C91" s="101">
        <v>2.4958402662229616E-2</v>
      </c>
      <c r="D91" s="101">
        <v>2.6556776556776556E-2</v>
      </c>
    </row>
    <row r="92" spans="2:4">
      <c r="B92" s="1" t="s">
        <v>433</v>
      </c>
      <c r="C92" s="101">
        <v>0.23627287853577372</v>
      </c>
      <c r="D92" s="101">
        <v>0.19505494505494506</v>
      </c>
    </row>
    <row r="93" spans="2:4">
      <c r="B93" s="1" t="s">
        <v>434</v>
      </c>
      <c r="C93" s="101">
        <v>0.43760399334442596</v>
      </c>
      <c r="D93" s="101">
        <v>0.43956043956043955</v>
      </c>
    </row>
    <row r="94" spans="2:4">
      <c r="B94" s="1" t="s">
        <v>435</v>
      </c>
      <c r="C94" s="101">
        <v>0.22296173044925124</v>
      </c>
      <c r="D94" s="101">
        <v>0.26007326007326009</v>
      </c>
    </row>
    <row r="95" spans="2:4">
      <c r="B95" s="6" t="s">
        <v>432</v>
      </c>
      <c r="C95" s="104">
        <v>7.8202995008319467E-2</v>
      </c>
      <c r="D95" s="104">
        <v>7.8754578754578752E-2</v>
      </c>
    </row>
    <row r="98" spans="2:11">
      <c r="B98" s="3" t="s">
        <v>437</v>
      </c>
    </row>
    <row r="99" spans="2:11">
      <c r="B99" s="111" t="s">
        <v>443</v>
      </c>
      <c r="C99" s="103" t="s">
        <v>26</v>
      </c>
      <c r="D99" s="103" t="s">
        <v>27</v>
      </c>
    </row>
    <row r="100" spans="2:11">
      <c r="B100" s="1" t="s">
        <v>439</v>
      </c>
      <c r="C100" s="101">
        <v>0.29581395348837208</v>
      </c>
      <c r="D100" s="101">
        <v>0.31621621621621621</v>
      </c>
    </row>
    <row r="101" spans="2:11">
      <c r="B101" s="1" t="s">
        <v>440</v>
      </c>
      <c r="C101" s="101">
        <v>0.61953488372093024</v>
      </c>
      <c r="D101" s="101">
        <v>0.56486486486486487</v>
      </c>
    </row>
    <row r="102" spans="2:11">
      <c r="B102" s="1" t="s">
        <v>442</v>
      </c>
      <c r="C102" s="101">
        <v>2.4186046511627906E-2</v>
      </c>
      <c r="D102" s="101">
        <v>5.5984555984555984E-2</v>
      </c>
    </row>
    <row r="103" spans="2:11">
      <c r="B103" s="6" t="s">
        <v>441</v>
      </c>
      <c r="C103" s="104">
        <v>6.0465116279069767E-2</v>
      </c>
      <c r="D103" s="104">
        <v>6.2934362934362928E-2</v>
      </c>
    </row>
    <row r="105" spans="2:11">
      <c r="B105" s="111" t="s">
        <v>436</v>
      </c>
      <c r="C105" s="103" t="s">
        <v>26</v>
      </c>
      <c r="D105" s="103" t="s">
        <v>27</v>
      </c>
    </row>
    <row r="106" spans="2:11">
      <c r="B106" s="1" t="s">
        <v>439</v>
      </c>
      <c r="C106" s="101">
        <f>308/1273</f>
        <v>0.24194815396700706</v>
      </c>
      <c r="D106" s="101">
        <f>639/1901</f>
        <v>0.33613887427669648</v>
      </c>
    </row>
    <row r="107" spans="2:11">
      <c r="B107" s="1" t="s">
        <v>440</v>
      </c>
      <c r="C107" s="101">
        <f>831/1273</f>
        <v>0.65278868813825608</v>
      </c>
      <c r="D107" s="101">
        <f>1131/1901</f>
        <v>0.59495002630194638</v>
      </c>
    </row>
    <row r="108" spans="2:11">
      <c r="B108" s="1" t="s">
        <v>444</v>
      </c>
      <c r="C108" s="101">
        <f>19/1273</f>
        <v>1.4925373134328358E-2</v>
      </c>
      <c r="D108" s="101">
        <f>46/1901</f>
        <v>2.4197790636507101E-2</v>
      </c>
    </row>
    <row r="109" spans="2:11">
      <c r="B109" s="6" t="s">
        <v>441</v>
      </c>
      <c r="C109" s="104">
        <f>115/1273</f>
        <v>9.033778476040849E-2</v>
      </c>
      <c r="D109" s="104">
        <f>85/1901</f>
        <v>4.4713308784850081E-2</v>
      </c>
    </row>
    <row r="112" spans="2:11">
      <c r="B112" s="3" t="s">
        <v>445</v>
      </c>
      <c r="E112" s="3"/>
      <c r="H112" s="3"/>
      <c r="J112" s="114" t="s">
        <v>389</v>
      </c>
      <c r="K112" s="105" t="s">
        <v>271</v>
      </c>
    </row>
    <row r="113" spans="2:11">
      <c r="B113" s="111"/>
      <c r="C113" s="113">
        <v>2010</v>
      </c>
      <c r="D113" s="113">
        <v>2011</v>
      </c>
      <c r="E113" s="113">
        <v>2012</v>
      </c>
      <c r="F113" s="113">
        <v>2013</v>
      </c>
      <c r="G113" s="113">
        <v>2014</v>
      </c>
      <c r="H113" s="113">
        <v>2015</v>
      </c>
      <c r="I113" s="113">
        <v>2016</v>
      </c>
      <c r="J113" s="115">
        <v>2017</v>
      </c>
      <c r="K113" s="113">
        <v>2107</v>
      </c>
    </row>
    <row r="114" spans="2:11">
      <c r="B114" s="1" t="s">
        <v>26</v>
      </c>
      <c r="C114" s="106">
        <v>0.69820000000000004</v>
      </c>
      <c r="D114" s="106">
        <v>0.67417218543046353</v>
      </c>
      <c r="E114" s="106">
        <v>0.68879999999999997</v>
      </c>
      <c r="F114" s="106">
        <v>0.67130000000000001</v>
      </c>
      <c r="G114" s="106">
        <v>0.67479999999999996</v>
      </c>
      <c r="H114" s="106">
        <v>0.70840000000000003</v>
      </c>
      <c r="I114" s="106">
        <v>0.77129999999999999</v>
      </c>
      <c r="J114" s="116">
        <v>0.74229999999999996</v>
      </c>
      <c r="K114" s="106">
        <v>0.73199999999999998</v>
      </c>
    </row>
    <row r="115" spans="2:11">
      <c r="B115" s="6" t="s">
        <v>27</v>
      </c>
      <c r="C115" s="107">
        <v>0.72309999999999997</v>
      </c>
      <c r="D115" s="107">
        <v>0.66609195402298849</v>
      </c>
      <c r="E115" s="107">
        <v>0.65059999999999996</v>
      </c>
      <c r="F115" s="107">
        <v>0.60970000000000002</v>
      </c>
      <c r="G115" s="107">
        <v>0.63670000000000004</v>
      </c>
      <c r="H115" s="107">
        <v>0.67420000000000002</v>
      </c>
      <c r="I115" s="107">
        <v>0.70209999999999995</v>
      </c>
      <c r="J115" s="108">
        <v>0.73050000000000004</v>
      </c>
      <c r="K115" s="107">
        <v>0.69910000000000005</v>
      </c>
    </row>
    <row r="118" spans="2:11">
      <c r="B118" s="3" t="s">
        <v>453</v>
      </c>
    </row>
    <row r="119" spans="2:11">
      <c r="B119" s="111" t="s">
        <v>443</v>
      </c>
      <c r="C119" s="103" t="s">
        <v>26</v>
      </c>
      <c r="D119" s="103" t="s">
        <v>27</v>
      </c>
    </row>
    <row r="120" spans="2:11">
      <c r="B120" s="11" t="s">
        <v>452</v>
      </c>
      <c r="C120" s="112">
        <v>2.4691358024691357E-2</v>
      </c>
      <c r="D120" s="112">
        <v>2.5735294117647058E-2</v>
      </c>
    </row>
    <row r="121" spans="2:11">
      <c r="B121" s="1" t="s">
        <v>448</v>
      </c>
      <c r="C121" s="101">
        <v>4.5267489711934158E-2</v>
      </c>
      <c r="D121" s="101">
        <v>2.9411764705882353E-2</v>
      </c>
    </row>
    <row r="122" spans="2:11">
      <c r="B122" s="1" t="s">
        <v>449</v>
      </c>
      <c r="C122" s="101">
        <v>0.47736625514403291</v>
      </c>
      <c r="D122" s="101">
        <v>0.42463235294117646</v>
      </c>
    </row>
    <row r="123" spans="2:11">
      <c r="B123" s="1" t="s">
        <v>451</v>
      </c>
      <c r="C123" s="101">
        <v>9.8765432098765427E-2</v>
      </c>
      <c r="D123" s="101">
        <v>0.12316176470588236</v>
      </c>
    </row>
    <row r="124" spans="2:11">
      <c r="B124" s="1" t="s">
        <v>446</v>
      </c>
      <c r="C124" s="101">
        <v>0.16460905349794239</v>
      </c>
      <c r="D124" s="101">
        <v>0.22426470588235295</v>
      </c>
    </row>
    <row r="125" spans="2:11">
      <c r="B125" s="1" t="s">
        <v>450</v>
      </c>
      <c r="C125" s="101">
        <v>2.4691358024691357E-2</v>
      </c>
      <c r="D125" s="101">
        <v>3.6764705882352942E-2</v>
      </c>
    </row>
    <row r="126" spans="2:11">
      <c r="B126" s="6" t="s">
        <v>447</v>
      </c>
      <c r="C126" s="104">
        <v>0.16460905349794239</v>
      </c>
      <c r="D126" s="104">
        <v>0.13602941176470587</v>
      </c>
    </row>
    <row r="128" spans="2:11">
      <c r="B128" s="111" t="s">
        <v>436</v>
      </c>
      <c r="C128" s="103" t="s">
        <v>26</v>
      </c>
      <c r="D128" s="103" t="s">
        <v>27</v>
      </c>
    </row>
    <row r="129" spans="2:11">
      <c r="B129" s="11" t="s">
        <v>452</v>
      </c>
      <c r="C129" s="112">
        <v>6.1946902654867256E-2</v>
      </c>
      <c r="D129" s="112">
        <v>4.6218487394957986E-2</v>
      </c>
    </row>
    <row r="130" spans="2:11">
      <c r="B130" s="1" t="s">
        <v>448</v>
      </c>
      <c r="C130" s="101">
        <v>8.4070796460176997E-2</v>
      </c>
      <c r="D130" s="101">
        <v>3.3613445378151259E-2</v>
      </c>
    </row>
    <row r="131" spans="2:11">
      <c r="B131" s="1" t="s">
        <v>449</v>
      </c>
      <c r="C131" s="101">
        <v>0.30530973451327431</v>
      </c>
      <c r="D131" s="101">
        <v>0.43697478991596639</v>
      </c>
    </row>
    <row r="132" spans="2:11">
      <c r="B132" s="1" t="s">
        <v>451</v>
      </c>
      <c r="C132" s="101">
        <v>0.13274336283185842</v>
      </c>
      <c r="D132" s="101">
        <v>0.1092436974789916</v>
      </c>
    </row>
    <row r="133" spans="2:11">
      <c r="B133" s="1" t="s">
        <v>446</v>
      </c>
      <c r="C133" s="101">
        <v>0.13716814159292035</v>
      </c>
      <c r="D133" s="101">
        <v>0.18487394957983194</v>
      </c>
    </row>
    <row r="134" spans="2:11">
      <c r="B134" s="1" t="s">
        <v>450</v>
      </c>
      <c r="C134" s="101">
        <v>4.8672566371681415E-2</v>
      </c>
      <c r="D134" s="101">
        <v>2.100840336134454E-2</v>
      </c>
    </row>
    <row r="135" spans="2:11">
      <c r="B135" s="6" t="s">
        <v>447</v>
      </c>
      <c r="C135" s="104">
        <v>0.23008849557522124</v>
      </c>
      <c r="D135" s="104">
        <v>0.16806722689075632</v>
      </c>
    </row>
    <row r="137" spans="2:11" ht="23.25" customHeight="1">
      <c r="B137" s="69" t="s">
        <v>323</v>
      </c>
      <c r="C137" s="70"/>
      <c r="D137" s="70"/>
      <c r="E137" s="70"/>
      <c r="F137" s="70"/>
      <c r="G137" s="70"/>
      <c r="H137" s="22"/>
      <c r="I137" s="22"/>
      <c r="J137" s="22"/>
      <c r="K137" s="23"/>
    </row>
    <row r="138" spans="2:11" ht="125.25" customHeight="1">
      <c r="B138" s="148" t="s">
        <v>455</v>
      </c>
      <c r="C138" s="149"/>
      <c r="D138" s="149"/>
      <c r="E138" s="149"/>
      <c r="F138" s="149"/>
      <c r="G138" s="149"/>
      <c r="H138" s="149"/>
      <c r="I138" s="149"/>
      <c r="J138" s="149"/>
      <c r="K138" s="150"/>
    </row>
    <row r="139" spans="2:11" ht="13.5" customHeight="1">
      <c r="B139" s="151"/>
      <c r="C139" s="152"/>
      <c r="D139" s="152"/>
      <c r="E139" s="152"/>
      <c r="F139" s="152"/>
      <c r="G139" s="152"/>
      <c r="H139" s="152"/>
      <c r="I139" s="152"/>
      <c r="J139" s="152"/>
      <c r="K139" s="153"/>
    </row>
  </sheetData>
  <sheetProtection password="CC3D" sheet="1" objects="1" scenarios="1"/>
  <sortState ref="B120:D126">
    <sortCondition ref="B120:B126"/>
  </sortState>
  <mergeCells count="1">
    <mergeCell ref="B138:K139"/>
  </mergeCells>
  <hyperlinks>
    <hyperlink ref="J4" location="'Índex '!A1" display="Tornar a l'índex"/>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4:C337"/>
  <sheetViews>
    <sheetView topLeftCell="A10" workbookViewId="0">
      <selection activeCell="D12" sqref="D12"/>
    </sheetView>
  </sheetViews>
  <sheetFormatPr defaultColWidth="9.140625" defaultRowHeight="15"/>
  <cols>
    <col min="1" max="1" width="3.28515625" style="1" customWidth="1"/>
    <col min="2" max="2" width="90.7109375" style="1" customWidth="1"/>
    <col min="3" max="3" width="8.85546875" style="11" customWidth="1"/>
    <col min="4" max="16384" width="9.140625" style="1"/>
  </cols>
  <sheetData>
    <row r="4" spans="1:2">
      <c r="B4" s="49" t="s">
        <v>30</v>
      </c>
    </row>
    <row r="7" spans="1:2" ht="18.75">
      <c r="A7" s="50"/>
      <c r="B7" s="7" t="s">
        <v>198</v>
      </c>
    </row>
    <row r="8" spans="1:2" ht="15.75">
      <c r="B8" s="5"/>
    </row>
    <row r="9" spans="1:2" ht="15.75">
      <c r="B9" s="5" t="s">
        <v>199</v>
      </c>
    </row>
    <row r="10" spans="1:2" ht="15.75">
      <c r="B10" s="5" t="s">
        <v>41</v>
      </c>
    </row>
    <row r="11" spans="1:2" ht="15.75">
      <c r="B11" s="5" t="s">
        <v>42</v>
      </c>
    </row>
    <row r="12" spans="1:2" ht="15.75">
      <c r="B12" s="5" t="s">
        <v>43</v>
      </c>
    </row>
    <row r="13" spans="1:2" ht="15.75">
      <c r="B13" s="5" t="s">
        <v>44</v>
      </c>
    </row>
    <row r="14" spans="1:2" ht="15.75">
      <c r="B14" s="5" t="s">
        <v>45</v>
      </c>
    </row>
    <row r="15" spans="1:2" ht="15.75">
      <c r="B15" s="5" t="s">
        <v>46</v>
      </c>
    </row>
    <row r="16" spans="1:2" ht="15.75">
      <c r="B16" s="5" t="s">
        <v>200</v>
      </c>
    </row>
    <row r="17" spans="2:2" ht="15.75">
      <c r="B17" s="5" t="s">
        <v>47</v>
      </c>
    </row>
    <row r="18" spans="2:2" ht="17.25" customHeight="1">
      <c r="B18" s="5" t="s">
        <v>46</v>
      </c>
    </row>
    <row r="19" spans="2:2" ht="15.75">
      <c r="B19" s="5" t="s">
        <v>201</v>
      </c>
    </row>
    <row r="20" spans="2:2" ht="15.75">
      <c r="B20" s="5" t="s">
        <v>48</v>
      </c>
    </row>
    <row r="21" spans="2:2" ht="15.75">
      <c r="B21" s="5" t="s">
        <v>46</v>
      </c>
    </row>
    <row r="22" spans="2:2" ht="15.75">
      <c r="B22" s="5" t="s">
        <v>202</v>
      </c>
    </row>
    <row r="23" spans="2:2" ht="15.75">
      <c r="B23" s="5" t="s">
        <v>49</v>
      </c>
    </row>
    <row r="24" spans="2:2" ht="15.75">
      <c r="B24" s="5" t="s">
        <v>50</v>
      </c>
    </row>
    <row r="25" spans="2:2" ht="15.75">
      <c r="B25" s="5" t="s">
        <v>51</v>
      </c>
    </row>
    <row r="26" spans="2:2" ht="15.75">
      <c r="B26" s="5" t="s">
        <v>46</v>
      </c>
    </row>
    <row r="27" spans="2:2" ht="15.75">
      <c r="B27" s="5" t="s">
        <v>203</v>
      </c>
    </row>
    <row r="28" spans="2:2" ht="15.75">
      <c r="B28" s="5" t="s">
        <v>52</v>
      </c>
    </row>
    <row r="29" spans="2:2" ht="15.75">
      <c r="B29" s="5" t="s">
        <v>53</v>
      </c>
    </row>
    <row r="30" spans="2:2" ht="15.75">
      <c r="B30" s="5" t="s">
        <v>54</v>
      </c>
    </row>
    <row r="31" spans="2:2" ht="15.75">
      <c r="B31" s="5" t="s">
        <v>55</v>
      </c>
    </row>
    <row r="32" spans="2:2" ht="15.75">
      <c r="B32" s="5" t="s">
        <v>56</v>
      </c>
    </row>
    <row r="33" spans="2:2" ht="15.75">
      <c r="B33" s="5" t="s">
        <v>57</v>
      </c>
    </row>
    <row r="34" spans="2:2" ht="15.75">
      <c r="B34" s="5" t="s">
        <v>58</v>
      </c>
    </row>
    <row r="35" spans="2:2" ht="15.75">
      <c r="B35" s="5" t="s">
        <v>46</v>
      </c>
    </row>
    <row r="36" spans="2:2" ht="15.75">
      <c r="B36" s="5" t="s">
        <v>204</v>
      </c>
    </row>
    <row r="37" spans="2:2" ht="15.75">
      <c r="B37" s="5" t="s">
        <v>59</v>
      </c>
    </row>
    <row r="38" spans="2:2" ht="15.75">
      <c r="B38" s="5" t="s">
        <v>46</v>
      </c>
    </row>
    <row r="39" spans="2:2" ht="15.75">
      <c r="B39" s="5" t="s">
        <v>205</v>
      </c>
    </row>
    <row r="40" spans="2:2" ht="15.75">
      <c r="B40" s="5" t="s">
        <v>60</v>
      </c>
    </row>
    <row r="41" spans="2:2" ht="15.75">
      <c r="B41" s="5" t="s">
        <v>61</v>
      </c>
    </row>
    <row r="42" spans="2:2" ht="15.75">
      <c r="B42" s="5" t="s">
        <v>62</v>
      </c>
    </row>
    <row r="43" spans="2:2" ht="15.75">
      <c r="B43" s="5" t="s">
        <v>63</v>
      </c>
    </row>
    <row r="44" spans="2:2" ht="15.75">
      <c r="B44" s="5" t="s">
        <v>206</v>
      </c>
    </row>
    <row r="45" spans="2:2" ht="15.75">
      <c r="B45" s="5" t="s">
        <v>64</v>
      </c>
    </row>
    <row r="46" spans="2:2" ht="15.75">
      <c r="B46" s="5" t="s">
        <v>65</v>
      </c>
    </row>
    <row r="47" spans="2:2" ht="15.75">
      <c r="B47" s="5" t="s">
        <v>46</v>
      </c>
    </row>
    <row r="48" spans="2:2" ht="15.75">
      <c r="B48" s="5" t="s">
        <v>207</v>
      </c>
    </row>
    <row r="49" spans="2:2" ht="15.75">
      <c r="B49" s="5" t="s">
        <v>66</v>
      </c>
    </row>
    <row r="50" spans="2:2" ht="15.75">
      <c r="B50" s="5" t="s">
        <v>46</v>
      </c>
    </row>
    <row r="51" spans="2:2" ht="15.75">
      <c r="B51" s="5" t="s">
        <v>208</v>
      </c>
    </row>
    <row r="52" spans="2:2" ht="15.75">
      <c r="B52" s="5" t="s">
        <v>67</v>
      </c>
    </row>
    <row r="53" spans="2:2" ht="15.75">
      <c r="B53" s="5" t="s">
        <v>68</v>
      </c>
    </row>
    <row r="54" spans="2:2" ht="15.75">
      <c r="B54" s="5" t="s">
        <v>69</v>
      </c>
    </row>
    <row r="55" spans="2:2" ht="15.75">
      <c r="B55" s="5" t="s">
        <v>70</v>
      </c>
    </row>
    <row r="56" spans="2:2" ht="15.75">
      <c r="B56" s="5" t="s">
        <v>46</v>
      </c>
    </row>
    <row r="57" spans="2:2" ht="15.75">
      <c r="B57" s="5" t="s">
        <v>209</v>
      </c>
    </row>
    <row r="58" spans="2:2" ht="15.75">
      <c r="B58" s="5" t="s">
        <v>71</v>
      </c>
    </row>
    <row r="59" spans="2:2" ht="15.75">
      <c r="B59" s="5" t="s">
        <v>72</v>
      </c>
    </row>
    <row r="60" spans="2:2" ht="15.75">
      <c r="B60" s="5" t="s">
        <v>73</v>
      </c>
    </row>
    <row r="61" spans="2:2" ht="15.75">
      <c r="B61" s="5" t="s">
        <v>46</v>
      </c>
    </row>
    <row r="62" spans="2:2" ht="15.75">
      <c r="B62" s="5" t="s">
        <v>210</v>
      </c>
    </row>
    <row r="63" spans="2:2" ht="15.75">
      <c r="B63" s="5" t="s">
        <v>74</v>
      </c>
    </row>
    <row r="64" spans="2:2" ht="15.75">
      <c r="B64" s="5" t="s">
        <v>75</v>
      </c>
    </row>
    <row r="65" spans="2:2" ht="15.75">
      <c r="B65" s="5" t="s">
        <v>76</v>
      </c>
    </row>
    <row r="66" spans="2:2" ht="15.75">
      <c r="B66" s="5" t="s">
        <v>77</v>
      </c>
    </row>
    <row r="67" spans="2:2" ht="15.75">
      <c r="B67" s="5" t="s">
        <v>46</v>
      </c>
    </row>
    <row r="68" spans="2:2" ht="15.75">
      <c r="B68" s="5" t="s">
        <v>211</v>
      </c>
    </row>
    <row r="69" spans="2:2" ht="15.75">
      <c r="B69" s="5" t="s">
        <v>78</v>
      </c>
    </row>
    <row r="70" spans="2:2" ht="15.75">
      <c r="B70" s="5" t="s">
        <v>46</v>
      </c>
    </row>
    <row r="71" spans="2:2" ht="15.75">
      <c r="B71" s="5" t="s">
        <v>212</v>
      </c>
    </row>
    <row r="72" spans="2:2" ht="15.75">
      <c r="B72" s="5" t="s">
        <v>79</v>
      </c>
    </row>
    <row r="73" spans="2:2" ht="15.75">
      <c r="B73" s="5" t="s">
        <v>80</v>
      </c>
    </row>
    <row r="74" spans="2:2" ht="15.75">
      <c r="B74" s="5" t="s">
        <v>81</v>
      </c>
    </row>
    <row r="75" spans="2:2" ht="15.75">
      <c r="B75" s="5" t="s">
        <v>82</v>
      </c>
    </row>
    <row r="76" spans="2:2" ht="15.75">
      <c r="B76" s="5" t="s">
        <v>46</v>
      </c>
    </row>
    <row r="77" spans="2:2" ht="15.75">
      <c r="B77" s="5" t="s">
        <v>213</v>
      </c>
    </row>
    <row r="78" spans="2:2" ht="15.75">
      <c r="B78" s="5" t="s">
        <v>83</v>
      </c>
    </row>
    <row r="79" spans="2:2" ht="15.75">
      <c r="B79" s="5" t="s">
        <v>84</v>
      </c>
    </row>
    <row r="80" spans="2:2" ht="15.75">
      <c r="B80" s="5" t="s">
        <v>85</v>
      </c>
    </row>
    <row r="81" spans="2:2" ht="15.75">
      <c r="B81" s="5" t="s">
        <v>86</v>
      </c>
    </row>
    <row r="82" spans="2:2" ht="15.75">
      <c r="B82" s="5" t="s">
        <v>87</v>
      </c>
    </row>
    <row r="83" spans="2:2" ht="15.75">
      <c r="B83" s="5" t="s">
        <v>46</v>
      </c>
    </row>
    <row r="84" spans="2:2" ht="15.75">
      <c r="B84" s="5" t="s">
        <v>214</v>
      </c>
    </row>
    <row r="85" spans="2:2" ht="15.75">
      <c r="B85" s="5" t="s">
        <v>88</v>
      </c>
    </row>
    <row r="86" spans="2:2" ht="15.75">
      <c r="B86" s="5" t="s">
        <v>89</v>
      </c>
    </row>
    <row r="87" spans="2:2" ht="15.75">
      <c r="B87" s="5" t="s">
        <v>46</v>
      </c>
    </row>
    <row r="88" spans="2:2" ht="15.75">
      <c r="B88" s="5" t="s">
        <v>215</v>
      </c>
    </row>
    <row r="89" spans="2:2" ht="15.75">
      <c r="B89" s="5" t="s">
        <v>90</v>
      </c>
    </row>
    <row r="90" spans="2:2" ht="15.75">
      <c r="B90" s="5" t="s">
        <v>46</v>
      </c>
    </row>
    <row r="91" spans="2:2" ht="15.75">
      <c r="B91" s="5" t="s">
        <v>216</v>
      </c>
    </row>
    <row r="92" spans="2:2" ht="15.75">
      <c r="B92" s="5" t="s">
        <v>46</v>
      </c>
    </row>
    <row r="93" spans="2:2" ht="15.75">
      <c r="B93" s="5" t="s">
        <v>217</v>
      </c>
    </row>
    <row r="94" spans="2:2" ht="15.75">
      <c r="B94" s="5" t="s">
        <v>91</v>
      </c>
    </row>
    <row r="95" spans="2:2" ht="15.75">
      <c r="B95" s="5" t="s">
        <v>92</v>
      </c>
    </row>
    <row r="96" spans="2:2" ht="15.75">
      <c r="B96" s="5" t="s">
        <v>93</v>
      </c>
    </row>
    <row r="97" spans="2:2" ht="15.75">
      <c r="B97" s="5" t="s">
        <v>94</v>
      </c>
    </row>
    <row r="98" spans="2:2" ht="15.75">
      <c r="B98" s="5" t="s">
        <v>95</v>
      </c>
    </row>
    <row r="99" spans="2:2" ht="15.75">
      <c r="B99" s="5" t="s">
        <v>96</v>
      </c>
    </row>
    <row r="100" spans="2:2" ht="15.75">
      <c r="B100" s="5" t="s">
        <v>97</v>
      </c>
    </row>
    <row r="101" spans="2:2" ht="15.75">
      <c r="B101" s="5" t="s">
        <v>46</v>
      </c>
    </row>
    <row r="102" spans="2:2" ht="15.75">
      <c r="B102" s="5" t="s">
        <v>218</v>
      </c>
    </row>
    <row r="103" spans="2:2" ht="15.75">
      <c r="B103" s="5" t="s">
        <v>98</v>
      </c>
    </row>
    <row r="104" spans="2:2" ht="15.75">
      <c r="B104" s="5" t="s">
        <v>99</v>
      </c>
    </row>
    <row r="105" spans="2:2" ht="15.75">
      <c r="B105" s="5" t="s">
        <v>100</v>
      </c>
    </row>
    <row r="106" spans="2:2" ht="15.75">
      <c r="B106" s="5" t="s">
        <v>101</v>
      </c>
    </row>
    <row r="107" spans="2:2" ht="15.75">
      <c r="B107" s="5" t="s">
        <v>102</v>
      </c>
    </row>
    <row r="108" spans="2:2" ht="15.75">
      <c r="B108" s="5" t="s">
        <v>46</v>
      </c>
    </row>
    <row r="109" spans="2:2" ht="15.75">
      <c r="B109" s="5" t="s">
        <v>219</v>
      </c>
    </row>
    <row r="110" spans="2:2" ht="15.75">
      <c r="B110" s="5" t="s">
        <v>103</v>
      </c>
    </row>
    <row r="111" spans="2:2" ht="15.75">
      <c r="B111" s="5" t="s">
        <v>104</v>
      </c>
    </row>
    <row r="112" spans="2:2" ht="15.75">
      <c r="B112" s="5" t="s">
        <v>46</v>
      </c>
    </row>
    <row r="113" spans="2:2" ht="15.75">
      <c r="B113" s="5" t="s">
        <v>220</v>
      </c>
    </row>
    <row r="114" spans="2:2" ht="15.75">
      <c r="B114" s="5" t="s">
        <v>105</v>
      </c>
    </row>
    <row r="115" spans="2:2" ht="15.75">
      <c r="B115" s="5" t="s">
        <v>106</v>
      </c>
    </row>
    <row r="116" spans="2:2" ht="15.75">
      <c r="B116" s="5" t="s">
        <v>107</v>
      </c>
    </row>
    <row r="117" spans="2:2" ht="15.75">
      <c r="B117" s="5" t="s">
        <v>108</v>
      </c>
    </row>
    <row r="118" spans="2:2" ht="15.75">
      <c r="B118" s="5" t="s">
        <v>46</v>
      </c>
    </row>
    <row r="119" spans="2:2" ht="15.75">
      <c r="B119" s="5" t="s">
        <v>221</v>
      </c>
    </row>
    <row r="120" spans="2:2" ht="15.75">
      <c r="B120" s="5" t="s">
        <v>109</v>
      </c>
    </row>
    <row r="121" spans="2:2" ht="15.75">
      <c r="B121" s="5" t="s">
        <v>46</v>
      </c>
    </row>
    <row r="122" spans="2:2" ht="15.75">
      <c r="B122" s="5" t="s">
        <v>222</v>
      </c>
    </row>
    <row r="123" spans="2:2" ht="15.75">
      <c r="B123" s="5" t="s">
        <v>110</v>
      </c>
    </row>
    <row r="124" spans="2:2" ht="15.75">
      <c r="B124" s="5" t="s">
        <v>111</v>
      </c>
    </row>
    <row r="125" spans="2:2" ht="15.75">
      <c r="B125" s="5" t="s">
        <v>112</v>
      </c>
    </row>
    <row r="126" spans="2:2" ht="15.75">
      <c r="B126" s="5" t="s">
        <v>113</v>
      </c>
    </row>
    <row r="127" spans="2:2" ht="15.75">
      <c r="B127" s="5" t="s">
        <v>114</v>
      </c>
    </row>
    <row r="128" spans="2:2" ht="15.75">
      <c r="B128" s="5" t="s">
        <v>46</v>
      </c>
    </row>
    <row r="129" spans="2:2" ht="15.75">
      <c r="B129" s="5" t="s">
        <v>223</v>
      </c>
    </row>
    <row r="130" spans="2:2" ht="15.75">
      <c r="B130" s="5" t="s">
        <v>115</v>
      </c>
    </row>
    <row r="131" spans="2:2" ht="15.75">
      <c r="B131" s="5" t="s">
        <v>46</v>
      </c>
    </row>
    <row r="132" spans="2:2" ht="15.75">
      <c r="B132" s="5" t="s">
        <v>224</v>
      </c>
    </row>
    <row r="133" spans="2:2" ht="15.75">
      <c r="B133" s="5" t="s">
        <v>116</v>
      </c>
    </row>
    <row r="134" spans="2:2" ht="15.75">
      <c r="B134" s="5" t="s">
        <v>117</v>
      </c>
    </row>
    <row r="135" spans="2:2" ht="15.75">
      <c r="B135" s="5" t="s">
        <v>118</v>
      </c>
    </row>
    <row r="136" spans="2:2" ht="15.75">
      <c r="B136" s="5" t="s">
        <v>119</v>
      </c>
    </row>
    <row r="137" spans="2:2" ht="15.75">
      <c r="B137" s="5" t="s">
        <v>120</v>
      </c>
    </row>
    <row r="138" spans="2:2" ht="15.75">
      <c r="B138" s="5" t="s">
        <v>46</v>
      </c>
    </row>
    <row r="139" spans="2:2" ht="15.75">
      <c r="B139" s="5" t="s">
        <v>225</v>
      </c>
    </row>
    <row r="140" spans="2:2" ht="15.75">
      <c r="B140" s="5" t="s">
        <v>121</v>
      </c>
    </row>
    <row r="141" spans="2:2" ht="15.75">
      <c r="B141" s="5" t="s">
        <v>122</v>
      </c>
    </row>
    <row r="142" spans="2:2" ht="15.75">
      <c r="B142" s="5" t="s">
        <v>123</v>
      </c>
    </row>
    <row r="143" spans="2:2" ht="15.75">
      <c r="B143" s="5" t="s">
        <v>124</v>
      </c>
    </row>
    <row r="144" spans="2:2" ht="15.75">
      <c r="B144" s="5" t="s">
        <v>46</v>
      </c>
    </row>
    <row r="145" spans="2:2" ht="15.75">
      <c r="B145" s="5" t="s">
        <v>226</v>
      </c>
    </row>
    <row r="146" spans="2:2" ht="15.75">
      <c r="B146" s="5" t="s">
        <v>125</v>
      </c>
    </row>
    <row r="147" spans="2:2" ht="15.75">
      <c r="B147" s="5" t="s">
        <v>126</v>
      </c>
    </row>
    <row r="148" spans="2:2" ht="15.75">
      <c r="B148" s="5" t="s">
        <v>127</v>
      </c>
    </row>
    <row r="149" spans="2:2" ht="15.75">
      <c r="B149" s="5" t="s">
        <v>46</v>
      </c>
    </row>
    <row r="150" spans="2:2" ht="15.75">
      <c r="B150" s="5" t="s">
        <v>227</v>
      </c>
    </row>
    <row r="151" spans="2:2" ht="15.75">
      <c r="B151" s="5" t="s">
        <v>128</v>
      </c>
    </row>
    <row r="152" spans="2:2" ht="15.75">
      <c r="B152" s="5" t="s">
        <v>46</v>
      </c>
    </row>
    <row r="153" spans="2:2" ht="15.75">
      <c r="B153" s="5" t="s">
        <v>228</v>
      </c>
    </row>
    <row r="154" spans="2:2" ht="15.75">
      <c r="B154" s="5" t="s">
        <v>129</v>
      </c>
    </row>
    <row r="155" spans="2:2" ht="15.75">
      <c r="B155" s="5" t="s">
        <v>46</v>
      </c>
    </row>
    <row r="156" spans="2:2" ht="15.75">
      <c r="B156" s="5" t="s">
        <v>229</v>
      </c>
    </row>
    <row r="157" spans="2:2" ht="15.75">
      <c r="B157" s="5" t="s">
        <v>130</v>
      </c>
    </row>
    <row r="158" spans="2:2" ht="15.75">
      <c r="B158" s="5" t="s">
        <v>46</v>
      </c>
    </row>
    <row r="159" spans="2:2" ht="15.75">
      <c r="B159" s="5" t="s">
        <v>230</v>
      </c>
    </row>
    <row r="160" spans="2:2" ht="15.75">
      <c r="B160" s="5" t="s">
        <v>131</v>
      </c>
    </row>
    <row r="161" spans="2:2" ht="15.75">
      <c r="B161" s="5" t="s">
        <v>46</v>
      </c>
    </row>
    <row r="162" spans="2:2" ht="15.75">
      <c r="B162" s="5" t="s">
        <v>231</v>
      </c>
    </row>
    <row r="163" spans="2:2" ht="15.75">
      <c r="B163" s="5" t="s">
        <v>132</v>
      </c>
    </row>
    <row r="164" spans="2:2" ht="15.75">
      <c r="B164" s="5" t="s">
        <v>133</v>
      </c>
    </row>
    <row r="165" spans="2:2" ht="15.75">
      <c r="B165" s="5" t="s">
        <v>46</v>
      </c>
    </row>
    <row r="166" spans="2:2" ht="15.75">
      <c r="B166" s="5" t="s">
        <v>232</v>
      </c>
    </row>
    <row r="167" spans="2:2" ht="15.75">
      <c r="B167" s="5" t="s">
        <v>134</v>
      </c>
    </row>
    <row r="168" spans="2:2" ht="15.75">
      <c r="B168" s="5" t="s">
        <v>135</v>
      </c>
    </row>
    <row r="169" spans="2:2" ht="15.75">
      <c r="B169" s="5" t="s">
        <v>136</v>
      </c>
    </row>
    <row r="170" spans="2:2" ht="15.75">
      <c r="B170" s="5" t="s">
        <v>46</v>
      </c>
    </row>
    <row r="171" spans="2:2" ht="15.75">
      <c r="B171" s="5" t="s">
        <v>233</v>
      </c>
    </row>
    <row r="172" spans="2:2" ht="15.75">
      <c r="B172" s="5" t="s">
        <v>137</v>
      </c>
    </row>
    <row r="173" spans="2:2" ht="15.75">
      <c r="B173" s="5" t="s">
        <v>138</v>
      </c>
    </row>
    <row r="174" spans="2:2" ht="15.75">
      <c r="B174" s="5" t="s">
        <v>46</v>
      </c>
    </row>
    <row r="175" spans="2:2" ht="15.75">
      <c r="B175" s="5" t="s">
        <v>234</v>
      </c>
    </row>
    <row r="176" spans="2:2" ht="15.75">
      <c r="B176" s="5" t="s">
        <v>139</v>
      </c>
    </row>
    <row r="177" spans="2:2" ht="15.75">
      <c r="B177" s="5" t="s">
        <v>140</v>
      </c>
    </row>
    <row r="178" spans="2:2" ht="15.75">
      <c r="B178" s="5" t="s">
        <v>46</v>
      </c>
    </row>
    <row r="179" spans="2:2" ht="15.75">
      <c r="B179" s="5" t="s">
        <v>235</v>
      </c>
    </row>
    <row r="180" spans="2:2" ht="15.75">
      <c r="B180" s="5" t="s">
        <v>141</v>
      </c>
    </row>
    <row r="181" spans="2:2" ht="15.75">
      <c r="B181" s="5" t="s">
        <v>142</v>
      </c>
    </row>
    <row r="182" spans="2:2" ht="15.75">
      <c r="B182" s="5" t="s">
        <v>143</v>
      </c>
    </row>
    <row r="183" spans="2:2" ht="15.75">
      <c r="B183" s="5" t="s">
        <v>46</v>
      </c>
    </row>
    <row r="184" spans="2:2" ht="15.75">
      <c r="B184" s="5" t="s">
        <v>236</v>
      </c>
    </row>
    <row r="185" spans="2:2" ht="15.75">
      <c r="B185" s="5" t="s">
        <v>144</v>
      </c>
    </row>
    <row r="186" spans="2:2" ht="15.75">
      <c r="B186" s="5" t="s">
        <v>145</v>
      </c>
    </row>
    <row r="187" spans="2:2" ht="15.75">
      <c r="B187" s="5" t="s">
        <v>46</v>
      </c>
    </row>
    <row r="188" spans="2:2" ht="15.75">
      <c r="B188" s="5" t="s">
        <v>237</v>
      </c>
    </row>
    <row r="189" spans="2:2" ht="15.75">
      <c r="B189" s="5" t="s">
        <v>146</v>
      </c>
    </row>
    <row r="190" spans="2:2" ht="15.75">
      <c r="B190" s="5" t="s">
        <v>147</v>
      </c>
    </row>
    <row r="191" spans="2:2" ht="15.75">
      <c r="B191" s="5" t="s">
        <v>148</v>
      </c>
    </row>
    <row r="192" spans="2:2" ht="15.75">
      <c r="B192" s="5" t="s">
        <v>149</v>
      </c>
    </row>
    <row r="193" spans="2:2" ht="15.75">
      <c r="B193" s="5" t="s">
        <v>150</v>
      </c>
    </row>
    <row r="194" spans="2:2" ht="15.75">
      <c r="B194" s="5" t="s">
        <v>46</v>
      </c>
    </row>
    <row r="195" spans="2:2" ht="15.75">
      <c r="B195" s="5" t="s">
        <v>238</v>
      </c>
    </row>
    <row r="196" spans="2:2" ht="15.75">
      <c r="B196" s="5" t="s">
        <v>151</v>
      </c>
    </row>
    <row r="197" spans="2:2" ht="15.75">
      <c r="B197" s="5" t="s">
        <v>46</v>
      </c>
    </row>
    <row r="198" spans="2:2" ht="15.75">
      <c r="B198" s="5" t="s">
        <v>239</v>
      </c>
    </row>
    <row r="199" spans="2:2" ht="15.75">
      <c r="B199" s="5" t="s">
        <v>152</v>
      </c>
    </row>
    <row r="200" spans="2:2" ht="15.75">
      <c r="B200" s="5" t="s">
        <v>46</v>
      </c>
    </row>
    <row r="201" spans="2:2" ht="15.75">
      <c r="B201" s="5" t="s">
        <v>240</v>
      </c>
    </row>
    <row r="202" spans="2:2" ht="15.75">
      <c r="B202" s="5" t="s">
        <v>153</v>
      </c>
    </row>
    <row r="203" spans="2:2" ht="15.75">
      <c r="B203" s="5" t="s">
        <v>154</v>
      </c>
    </row>
    <row r="204" spans="2:2" ht="15.75">
      <c r="B204" s="5" t="s">
        <v>46</v>
      </c>
    </row>
    <row r="205" spans="2:2" ht="15.75">
      <c r="B205" s="5" t="s">
        <v>241</v>
      </c>
    </row>
    <row r="206" spans="2:2" ht="15.75">
      <c r="B206" s="5" t="s">
        <v>46</v>
      </c>
    </row>
    <row r="207" spans="2:2" ht="15.75">
      <c r="B207" s="5" t="s">
        <v>242</v>
      </c>
    </row>
    <row r="208" spans="2:2" ht="15.75">
      <c r="B208" s="5" t="s">
        <v>155</v>
      </c>
    </row>
    <row r="209" spans="2:2" ht="15.75">
      <c r="B209" s="5" t="s">
        <v>156</v>
      </c>
    </row>
    <row r="210" spans="2:2" ht="15.75">
      <c r="B210" s="5" t="s">
        <v>157</v>
      </c>
    </row>
    <row r="211" spans="2:2" ht="15.75">
      <c r="B211" s="5" t="s">
        <v>46</v>
      </c>
    </row>
    <row r="212" spans="2:2" ht="15.75">
      <c r="B212" s="5" t="s">
        <v>243</v>
      </c>
    </row>
    <row r="213" spans="2:2" ht="15.75">
      <c r="B213" s="5" t="s">
        <v>158</v>
      </c>
    </row>
    <row r="214" spans="2:2" ht="15.75">
      <c r="B214" s="5" t="s">
        <v>46</v>
      </c>
    </row>
    <row r="215" spans="2:2" ht="15.75">
      <c r="B215" s="5" t="s">
        <v>244</v>
      </c>
    </row>
    <row r="216" spans="2:2" ht="15.75">
      <c r="B216" s="5" t="s">
        <v>159</v>
      </c>
    </row>
    <row r="217" spans="2:2" ht="15.75">
      <c r="B217" s="5" t="s">
        <v>160</v>
      </c>
    </row>
    <row r="218" spans="2:2" ht="15.75">
      <c r="B218" s="5" t="s">
        <v>46</v>
      </c>
    </row>
    <row r="219" spans="2:2" ht="15.75">
      <c r="B219" s="5" t="s">
        <v>245</v>
      </c>
    </row>
    <row r="220" spans="2:2" ht="15.75">
      <c r="B220" s="5" t="s">
        <v>161</v>
      </c>
    </row>
    <row r="221" spans="2:2" ht="15.75">
      <c r="B221" s="5" t="s">
        <v>162</v>
      </c>
    </row>
    <row r="222" spans="2:2" ht="15.75">
      <c r="B222" s="5" t="s">
        <v>163</v>
      </c>
    </row>
    <row r="223" spans="2:2" ht="15.75">
      <c r="B223" s="5" t="s">
        <v>46</v>
      </c>
    </row>
    <row r="224" spans="2:2" ht="15.75">
      <c r="B224" s="5" t="s">
        <v>246</v>
      </c>
    </row>
    <row r="225" spans="2:2" ht="15.75">
      <c r="B225" s="5" t="s">
        <v>164</v>
      </c>
    </row>
    <row r="226" spans="2:2" ht="15.75">
      <c r="B226" s="5" t="s">
        <v>165</v>
      </c>
    </row>
    <row r="227" spans="2:2" ht="15.75">
      <c r="B227" s="5" t="s">
        <v>166</v>
      </c>
    </row>
    <row r="228" spans="2:2" ht="15.75">
      <c r="B228" s="5" t="s">
        <v>167</v>
      </c>
    </row>
    <row r="229" spans="2:2" ht="15.75">
      <c r="B229" s="5" t="s">
        <v>168</v>
      </c>
    </row>
    <row r="230" spans="2:2" ht="15.75">
      <c r="B230" s="5" t="s">
        <v>169</v>
      </c>
    </row>
    <row r="231" spans="2:2" ht="15.75">
      <c r="B231" s="5" t="s">
        <v>170</v>
      </c>
    </row>
    <row r="232" spans="2:2" ht="15.75">
      <c r="B232" s="5" t="s">
        <v>46</v>
      </c>
    </row>
    <row r="233" spans="2:2" ht="15.75">
      <c r="B233" s="5" t="s">
        <v>247</v>
      </c>
    </row>
    <row r="234" spans="2:2" ht="15.75">
      <c r="B234" s="5" t="s">
        <v>171</v>
      </c>
    </row>
    <row r="235" spans="2:2" ht="15.75">
      <c r="B235" s="5" t="s">
        <v>172</v>
      </c>
    </row>
    <row r="236" spans="2:2" ht="15.75">
      <c r="B236" s="5" t="s">
        <v>46</v>
      </c>
    </row>
    <row r="237" spans="2:2" ht="15.75">
      <c r="B237" s="5" t="s">
        <v>248</v>
      </c>
    </row>
    <row r="238" spans="2:2" ht="15.75">
      <c r="B238" s="5" t="s">
        <v>173</v>
      </c>
    </row>
    <row r="239" spans="2:2" ht="15.75">
      <c r="B239" s="5" t="s">
        <v>46</v>
      </c>
    </row>
    <row r="240" spans="2:2" ht="15.75">
      <c r="B240" s="5" t="s">
        <v>249</v>
      </c>
    </row>
    <row r="241" spans="2:2" ht="15.75">
      <c r="B241" s="5" t="s">
        <v>174</v>
      </c>
    </row>
    <row r="242" spans="2:2" ht="15.75">
      <c r="B242" s="5" t="s">
        <v>46</v>
      </c>
    </row>
    <row r="243" spans="2:2" ht="15.75">
      <c r="B243" s="5" t="s">
        <v>250</v>
      </c>
    </row>
    <row r="244" spans="2:2" ht="15.75">
      <c r="B244" s="5" t="s">
        <v>175</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P52"/>
  <sheetViews>
    <sheetView topLeftCell="A28" workbookViewId="0">
      <selection activeCell="I4" sqref="I4"/>
    </sheetView>
  </sheetViews>
  <sheetFormatPr defaultColWidth="9.140625" defaultRowHeight="15"/>
  <cols>
    <col min="1" max="1" width="1.42578125" style="1" customWidth="1"/>
    <col min="2" max="2" width="9.140625" style="1" customWidth="1"/>
    <col min="3" max="11" width="9.140625" style="1"/>
    <col min="12" max="12" width="11.5703125" style="1" customWidth="1"/>
    <col min="13" max="14" width="9.140625" style="1"/>
    <col min="15" max="15" width="14.42578125" style="1" customWidth="1"/>
    <col min="16" max="16384" width="9.140625" style="1"/>
  </cols>
  <sheetData>
    <row r="3" spans="2:13">
      <c r="M3" s="49" t="s">
        <v>30</v>
      </c>
    </row>
    <row r="5" spans="2:13">
      <c r="C5" s="2"/>
    </row>
    <row r="6" spans="2:13">
      <c r="C6" s="2"/>
    </row>
    <row r="7" spans="2:13" ht="19.5" customHeight="1">
      <c r="B7" s="7" t="s">
        <v>251</v>
      </c>
      <c r="C7" s="6"/>
      <c r="D7" s="6"/>
      <c r="E7" s="6"/>
      <c r="F7" s="6"/>
      <c r="G7" s="6"/>
      <c r="H7" s="6"/>
      <c r="I7" s="6"/>
      <c r="J7" s="6"/>
      <c r="K7" s="6"/>
      <c r="L7" s="6"/>
      <c r="M7" s="6"/>
    </row>
    <row r="8" spans="2:13" ht="21.75" customHeight="1">
      <c r="B8" s="13" t="s">
        <v>32</v>
      </c>
    </row>
    <row r="17" spans="2:16">
      <c r="P17" s="58"/>
    </row>
    <row r="18" spans="2:16">
      <c r="P18" s="12"/>
    </row>
    <row r="19" spans="2:16">
      <c r="P19" s="12"/>
    </row>
    <row r="26" spans="2:16" ht="41.25" customHeight="1">
      <c r="B26" s="6"/>
      <c r="C26" s="6"/>
      <c r="D26" s="6"/>
      <c r="E26" s="6"/>
      <c r="F26" s="6"/>
      <c r="G26" s="6"/>
      <c r="H26" s="6"/>
      <c r="I26" s="6"/>
      <c r="J26" s="6"/>
      <c r="K26" s="6"/>
      <c r="L26" s="6"/>
      <c r="M26" s="6"/>
    </row>
    <row r="27" spans="2:16" ht="18.75">
      <c r="B27" s="13" t="s">
        <v>27</v>
      </c>
      <c r="C27" s="11"/>
      <c r="D27" s="11"/>
      <c r="E27" s="11"/>
      <c r="F27" s="11"/>
      <c r="G27" s="11"/>
      <c r="H27" s="11"/>
      <c r="I27" s="11"/>
      <c r="J27" s="11"/>
      <c r="K27" s="11"/>
      <c r="L27" s="11"/>
    </row>
    <row r="28" spans="2:16">
      <c r="B28" s="11"/>
      <c r="C28" s="11"/>
      <c r="D28" s="11"/>
      <c r="E28" s="11"/>
      <c r="F28" s="11"/>
      <c r="G28" s="11"/>
      <c r="H28" s="11"/>
      <c r="I28" s="11"/>
      <c r="J28" s="11"/>
      <c r="K28" s="11"/>
      <c r="L28" s="11"/>
    </row>
    <row r="29" spans="2:16">
      <c r="P29" s="12"/>
    </row>
    <row r="32" spans="2:16">
      <c r="P32" s="58"/>
    </row>
    <row r="45" spans="2:13" ht="9.75" customHeight="1">
      <c r="B45" s="11"/>
      <c r="C45" s="11"/>
      <c r="D45" s="11"/>
      <c r="E45" s="11"/>
      <c r="F45" s="11"/>
      <c r="G45" s="11"/>
      <c r="H45" s="11"/>
      <c r="I45" s="11"/>
      <c r="J45" s="11"/>
      <c r="K45" s="11"/>
      <c r="L45" s="11"/>
    </row>
    <row r="46" spans="2:13" ht="30" customHeight="1">
      <c r="B46" s="6"/>
      <c r="C46" s="6"/>
      <c r="D46" s="6"/>
      <c r="E46" s="6"/>
      <c r="F46" s="6"/>
      <c r="G46" s="6"/>
      <c r="H46" s="6"/>
      <c r="I46" s="6"/>
      <c r="J46" s="6"/>
      <c r="K46" s="6"/>
      <c r="L46" s="6"/>
      <c r="M46" s="6"/>
    </row>
    <row r="47" spans="2:13">
      <c r="B47" s="1" t="s">
        <v>252</v>
      </c>
    </row>
    <row r="50" spans="2:16" ht="23.25" customHeight="1">
      <c r="B50" s="122" t="s">
        <v>253</v>
      </c>
      <c r="C50" s="123"/>
      <c r="D50" s="123"/>
      <c r="E50" s="123"/>
      <c r="F50" s="123"/>
      <c r="G50" s="123"/>
      <c r="H50" s="123"/>
      <c r="I50" s="123"/>
      <c r="J50" s="123"/>
      <c r="K50" s="123"/>
      <c r="L50" s="123"/>
      <c r="M50" s="123"/>
      <c r="N50" s="22"/>
      <c r="O50" s="22"/>
      <c r="P50" s="23"/>
    </row>
    <row r="51" spans="2:16" ht="141.75" customHeight="1">
      <c r="B51" s="124" t="s">
        <v>261</v>
      </c>
      <c r="C51" s="125"/>
      <c r="D51" s="125"/>
      <c r="E51" s="125"/>
      <c r="F51" s="125"/>
      <c r="G51" s="125"/>
      <c r="H51" s="125"/>
      <c r="I51" s="125"/>
      <c r="J51" s="125"/>
      <c r="K51" s="125"/>
      <c r="L51" s="125"/>
      <c r="M51" s="125"/>
      <c r="N51" s="125"/>
      <c r="O51" s="125"/>
      <c r="P51" s="126"/>
    </row>
    <row r="52" spans="2:16" ht="151.5" customHeight="1">
      <c r="B52" s="127"/>
      <c r="C52" s="128"/>
      <c r="D52" s="128"/>
      <c r="E52" s="128"/>
      <c r="F52" s="128"/>
      <c r="G52" s="128"/>
      <c r="H52" s="128"/>
      <c r="I52" s="128"/>
      <c r="J52" s="128"/>
      <c r="K52" s="128"/>
      <c r="L52" s="128"/>
      <c r="M52" s="128"/>
      <c r="N52" s="128"/>
      <c r="O52" s="128"/>
      <c r="P52" s="129"/>
    </row>
  </sheetData>
  <mergeCells count="2">
    <mergeCell ref="B50:M50"/>
    <mergeCell ref="B51:P52"/>
  </mergeCells>
  <hyperlinks>
    <hyperlink ref="M3" location="'Índex '!A1" display="Tornar a l'í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O45"/>
  <sheetViews>
    <sheetView topLeftCell="B25" workbookViewId="0">
      <selection activeCell="I4" sqref="I4"/>
    </sheetView>
  </sheetViews>
  <sheetFormatPr defaultColWidth="9.140625" defaultRowHeight="15"/>
  <cols>
    <col min="1" max="1" width="1.42578125" style="1" customWidth="1"/>
    <col min="2" max="2" width="31.28515625" style="1" customWidth="1"/>
    <col min="3" max="5" width="9.42578125" style="1" bestFit="1" customWidth="1"/>
    <col min="6" max="14" width="9.140625" style="1"/>
    <col min="15" max="15" width="23.28515625" style="1" customWidth="1"/>
    <col min="16" max="16384" width="9.140625" style="1"/>
  </cols>
  <sheetData>
    <row r="3" spans="2:15">
      <c r="O3" s="49" t="s">
        <v>30</v>
      </c>
    </row>
    <row r="5" spans="2:15">
      <c r="C5" s="2"/>
    </row>
    <row r="6" spans="2:15">
      <c r="C6" s="2"/>
    </row>
    <row r="7" spans="2:15" ht="24" customHeight="1">
      <c r="B7" s="54" t="s">
        <v>255</v>
      </c>
      <c r="C7" s="6"/>
      <c r="D7" s="6"/>
      <c r="E7" s="6"/>
      <c r="F7" s="6"/>
      <c r="G7" s="6"/>
      <c r="H7" s="6"/>
      <c r="I7" s="6"/>
      <c r="J7" s="6"/>
      <c r="K7" s="6"/>
      <c r="L7" s="6"/>
      <c r="M7" s="6"/>
      <c r="N7" s="6"/>
      <c r="O7" s="6"/>
    </row>
    <row r="8" spans="2:15">
      <c r="B8" s="11"/>
      <c r="C8" s="11"/>
      <c r="D8" s="11"/>
      <c r="E8" s="11"/>
      <c r="F8" s="11"/>
      <c r="G8" s="11"/>
      <c r="H8" s="11"/>
      <c r="I8" s="11"/>
      <c r="J8" s="11"/>
      <c r="K8" s="11"/>
      <c r="L8" s="11"/>
      <c r="M8" s="11"/>
      <c r="N8" s="11"/>
      <c r="O8" s="11"/>
    </row>
    <row r="9" spans="2:15">
      <c r="B9" s="52" t="s">
        <v>29</v>
      </c>
      <c r="C9" s="53" t="s">
        <v>26</v>
      </c>
      <c r="D9" s="53" t="s">
        <v>27</v>
      </c>
      <c r="E9" s="53" t="s">
        <v>28</v>
      </c>
      <c r="F9" s="11"/>
      <c r="G9" s="11"/>
      <c r="H9" s="11"/>
      <c r="I9" s="11"/>
      <c r="J9" s="11"/>
      <c r="K9" s="11"/>
      <c r="L9" s="11"/>
      <c r="M9" s="11"/>
      <c r="N9" s="11"/>
      <c r="O9" s="11"/>
    </row>
    <row r="10" spans="2:15">
      <c r="B10" s="8" t="s">
        <v>0</v>
      </c>
      <c r="C10" s="9">
        <v>1469</v>
      </c>
      <c r="D10" s="9">
        <v>1178</v>
      </c>
      <c r="E10" s="9">
        <v>2647</v>
      </c>
    </row>
    <row r="11" spans="2:15">
      <c r="B11" s="8" t="s">
        <v>1</v>
      </c>
      <c r="C11" s="9">
        <v>153</v>
      </c>
      <c r="D11" s="9">
        <v>177</v>
      </c>
      <c r="E11" s="9">
        <v>330</v>
      </c>
    </row>
    <row r="12" spans="2:15">
      <c r="B12" s="8" t="s">
        <v>2</v>
      </c>
      <c r="C12" s="9">
        <v>83</v>
      </c>
      <c r="D12" s="9">
        <v>196</v>
      </c>
      <c r="E12" s="9">
        <v>279</v>
      </c>
    </row>
    <row r="13" spans="2:15">
      <c r="B13" s="8" t="s">
        <v>3</v>
      </c>
      <c r="C13" s="9">
        <v>12393</v>
      </c>
      <c r="D13" s="9">
        <v>21943</v>
      </c>
      <c r="E13" s="9">
        <v>34336</v>
      </c>
    </row>
    <row r="14" spans="2:15">
      <c r="B14" s="8" t="s">
        <v>4</v>
      </c>
      <c r="C14" s="9">
        <v>48</v>
      </c>
      <c r="D14" s="9"/>
      <c r="E14" s="9">
        <v>48</v>
      </c>
    </row>
    <row r="15" spans="2:15">
      <c r="B15" s="8" t="s">
        <v>5</v>
      </c>
      <c r="C15" s="9">
        <v>189</v>
      </c>
      <c r="D15" s="9">
        <v>111</v>
      </c>
      <c r="E15" s="9">
        <v>300</v>
      </c>
    </row>
    <row r="16" spans="2:15">
      <c r="B16" s="8" t="s">
        <v>6</v>
      </c>
      <c r="C16" s="9">
        <v>141</v>
      </c>
      <c r="D16" s="9">
        <v>315</v>
      </c>
      <c r="E16" s="9">
        <v>456</v>
      </c>
    </row>
    <row r="17" spans="2:5">
      <c r="B17" s="8" t="s">
        <v>7</v>
      </c>
      <c r="C17" s="9">
        <v>763</v>
      </c>
      <c r="D17" s="9">
        <v>771</v>
      </c>
      <c r="E17" s="9">
        <v>1534</v>
      </c>
    </row>
    <row r="18" spans="2:5">
      <c r="B18" s="8" t="s">
        <v>8</v>
      </c>
      <c r="C18" s="9">
        <v>570</v>
      </c>
      <c r="D18" s="9">
        <v>517</v>
      </c>
      <c r="E18" s="9">
        <v>1087</v>
      </c>
    </row>
    <row r="19" spans="2:5">
      <c r="B19" s="8" t="s">
        <v>9</v>
      </c>
      <c r="C19" s="9">
        <v>297</v>
      </c>
      <c r="D19" s="9">
        <v>602</v>
      </c>
      <c r="E19" s="9">
        <v>899</v>
      </c>
    </row>
    <row r="20" spans="2:5">
      <c r="B20" s="8" t="s">
        <v>10</v>
      </c>
      <c r="C20" s="9">
        <v>370</v>
      </c>
      <c r="D20" s="9">
        <v>426</v>
      </c>
      <c r="E20" s="9">
        <v>796</v>
      </c>
    </row>
    <row r="21" spans="2:5">
      <c r="B21" s="8" t="s">
        <v>11</v>
      </c>
      <c r="C21" s="9">
        <v>1694</v>
      </c>
      <c r="D21" s="9">
        <v>2106</v>
      </c>
      <c r="E21" s="9">
        <v>3800</v>
      </c>
    </row>
    <row r="22" spans="2:5">
      <c r="B22" s="8" t="s">
        <v>12</v>
      </c>
      <c r="C22" s="9">
        <v>173</v>
      </c>
      <c r="D22" s="9">
        <v>129</v>
      </c>
      <c r="E22" s="9">
        <v>302</v>
      </c>
    </row>
    <row r="23" spans="2:5">
      <c r="B23" s="8" t="s">
        <v>13</v>
      </c>
      <c r="C23" s="9">
        <v>432</v>
      </c>
      <c r="D23" s="9">
        <v>361</v>
      </c>
      <c r="E23" s="9">
        <v>793</v>
      </c>
    </row>
    <row r="24" spans="2:5">
      <c r="B24" s="8" t="s">
        <v>14</v>
      </c>
      <c r="C24" s="9">
        <v>244</v>
      </c>
      <c r="D24" s="9">
        <v>306</v>
      </c>
      <c r="E24" s="9">
        <v>550</v>
      </c>
    </row>
    <row r="25" spans="2:5">
      <c r="B25" s="8" t="s">
        <v>15</v>
      </c>
      <c r="C25" s="9">
        <v>89</v>
      </c>
      <c r="D25" s="9">
        <v>285</v>
      </c>
      <c r="E25" s="9">
        <v>374</v>
      </c>
    </row>
    <row r="26" spans="2:5">
      <c r="B26" s="8" t="s">
        <v>16</v>
      </c>
      <c r="C26" s="9">
        <v>190</v>
      </c>
      <c r="D26" s="9">
        <v>75</v>
      </c>
      <c r="E26" s="9">
        <v>265</v>
      </c>
    </row>
    <row r="27" spans="2:5">
      <c r="B27" s="8" t="s">
        <v>17</v>
      </c>
      <c r="C27" s="9">
        <v>674</v>
      </c>
      <c r="D27" s="9">
        <v>640</v>
      </c>
      <c r="E27" s="9">
        <v>1314</v>
      </c>
    </row>
    <row r="28" spans="2:5">
      <c r="B28" s="8" t="s">
        <v>18</v>
      </c>
      <c r="C28" s="9">
        <v>365</v>
      </c>
      <c r="D28" s="9">
        <v>578</v>
      </c>
      <c r="E28" s="9">
        <v>943</v>
      </c>
    </row>
    <row r="29" spans="2:5">
      <c r="B29" s="8" t="s">
        <v>19</v>
      </c>
      <c r="C29" s="9">
        <v>232</v>
      </c>
      <c r="D29" s="9">
        <v>48</v>
      </c>
      <c r="E29" s="9">
        <v>280</v>
      </c>
    </row>
    <row r="30" spans="2:5">
      <c r="B30" s="8" t="s">
        <v>20</v>
      </c>
      <c r="C30" s="9">
        <v>207</v>
      </c>
      <c r="D30" s="9">
        <v>69</v>
      </c>
      <c r="E30" s="9">
        <v>276</v>
      </c>
    </row>
    <row r="31" spans="2:5">
      <c r="B31" s="8" t="s">
        <v>21</v>
      </c>
      <c r="C31" s="9">
        <v>132</v>
      </c>
      <c r="D31" s="9">
        <v>58</v>
      </c>
      <c r="E31" s="9">
        <v>190</v>
      </c>
    </row>
    <row r="32" spans="2:5">
      <c r="B32" s="8" t="s">
        <v>22</v>
      </c>
      <c r="C32" s="9">
        <v>371</v>
      </c>
      <c r="D32" s="9">
        <v>182</v>
      </c>
      <c r="E32" s="9">
        <v>553</v>
      </c>
    </row>
    <row r="33" spans="2:15">
      <c r="B33" s="8" t="s">
        <v>23</v>
      </c>
      <c r="C33" s="9">
        <v>818</v>
      </c>
      <c r="D33" s="9">
        <v>615</v>
      </c>
      <c r="E33" s="9">
        <v>1433</v>
      </c>
    </row>
    <row r="34" spans="2:15">
      <c r="B34" s="57" t="s">
        <v>24</v>
      </c>
      <c r="C34" s="24">
        <v>637</v>
      </c>
      <c r="D34" s="24">
        <v>317</v>
      </c>
      <c r="E34" s="24">
        <v>954</v>
      </c>
    </row>
    <row r="35" spans="2:15">
      <c r="B35" s="55" t="s">
        <v>25</v>
      </c>
      <c r="C35" s="56">
        <v>22734</v>
      </c>
      <c r="D35" s="56">
        <v>32005</v>
      </c>
      <c r="E35" s="56">
        <v>54739</v>
      </c>
      <c r="F35" s="52" t="s">
        <v>33</v>
      </c>
      <c r="G35" s="6"/>
      <c r="H35" s="6"/>
      <c r="I35" s="6"/>
      <c r="J35" s="6"/>
      <c r="K35" s="6"/>
      <c r="L35" s="6"/>
      <c r="M35" s="6"/>
      <c r="N35" s="6"/>
      <c r="O35" s="6"/>
    </row>
    <row r="36" spans="2:15">
      <c r="B36" s="1" t="s">
        <v>252</v>
      </c>
    </row>
    <row r="38" spans="2:15" ht="23.25" customHeight="1">
      <c r="B38" s="122" t="s">
        <v>253</v>
      </c>
      <c r="C38" s="123"/>
      <c r="D38" s="123"/>
      <c r="E38" s="123"/>
      <c r="F38" s="123"/>
      <c r="G38" s="123"/>
      <c r="H38" s="123"/>
      <c r="I38" s="123"/>
      <c r="J38" s="123"/>
      <c r="K38" s="123"/>
      <c r="L38" s="123"/>
      <c r="M38" s="123"/>
      <c r="N38" s="22"/>
      <c r="O38" s="23"/>
    </row>
    <row r="39" spans="2:15" ht="99" customHeight="1">
      <c r="B39" s="124" t="s">
        <v>262</v>
      </c>
      <c r="C39" s="125"/>
      <c r="D39" s="125"/>
      <c r="E39" s="125"/>
      <c r="F39" s="125"/>
      <c r="G39" s="125"/>
      <c r="H39" s="125"/>
      <c r="I39" s="125"/>
      <c r="J39" s="125"/>
      <c r="K39" s="125"/>
      <c r="L39" s="125"/>
      <c r="M39" s="125"/>
      <c r="N39" s="125"/>
      <c r="O39" s="126"/>
    </row>
    <row r="40" spans="2:15" ht="11.25" customHeight="1">
      <c r="B40" s="124"/>
      <c r="C40" s="125"/>
      <c r="D40" s="125"/>
      <c r="E40" s="125"/>
      <c r="F40" s="125"/>
      <c r="G40" s="125"/>
      <c r="H40" s="125"/>
      <c r="I40" s="125"/>
      <c r="J40" s="125"/>
      <c r="K40" s="125"/>
      <c r="L40" s="125"/>
      <c r="M40" s="125"/>
      <c r="N40" s="125"/>
      <c r="O40" s="126"/>
    </row>
    <row r="41" spans="2:15" ht="18.75">
      <c r="B41" s="14"/>
      <c r="C41" s="51" t="s">
        <v>34</v>
      </c>
      <c r="D41" s="51"/>
      <c r="E41" s="51"/>
      <c r="F41" s="11"/>
      <c r="G41" s="51" t="s">
        <v>37</v>
      </c>
      <c r="H41" s="51"/>
      <c r="I41" s="11"/>
      <c r="J41" s="11"/>
      <c r="K41" s="11"/>
      <c r="L41" s="11"/>
      <c r="M41" s="11"/>
      <c r="N41" s="11"/>
      <c r="O41" s="15"/>
    </row>
    <row r="42" spans="2:15" ht="18.75">
      <c r="B42" s="14"/>
      <c r="C42" s="51" t="s">
        <v>38</v>
      </c>
      <c r="D42" s="51"/>
      <c r="E42" s="51"/>
      <c r="F42" s="11"/>
      <c r="G42" s="51" t="s">
        <v>40</v>
      </c>
      <c r="H42" s="51"/>
      <c r="I42" s="11"/>
      <c r="J42" s="11"/>
      <c r="K42" s="11"/>
      <c r="L42" s="11"/>
      <c r="M42" s="11"/>
      <c r="N42" s="11"/>
      <c r="O42" s="15"/>
    </row>
    <row r="43" spans="2:15" ht="18.75">
      <c r="B43" s="14"/>
      <c r="C43" s="51" t="s">
        <v>39</v>
      </c>
      <c r="D43" s="51"/>
      <c r="E43" s="51"/>
      <c r="F43" s="11"/>
      <c r="G43" s="51" t="s">
        <v>36</v>
      </c>
      <c r="H43" s="51"/>
      <c r="I43" s="11"/>
      <c r="J43" s="11"/>
      <c r="K43" s="11"/>
      <c r="L43" s="11"/>
      <c r="M43" s="11"/>
      <c r="N43" s="11"/>
      <c r="O43" s="15"/>
    </row>
    <row r="44" spans="2:15" ht="18.75">
      <c r="B44" s="14"/>
      <c r="C44" s="51" t="s">
        <v>35</v>
      </c>
      <c r="D44" s="51"/>
      <c r="E44" s="51"/>
      <c r="F44" s="11"/>
      <c r="G44" s="51" t="s">
        <v>254</v>
      </c>
      <c r="H44" s="51"/>
      <c r="I44" s="11"/>
      <c r="J44" s="11"/>
      <c r="K44" s="11"/>
      <c r="L44" s="11"/>
      <c r="M44" s="11"/>
      <c r="N44" s="11"/>
      <c r="O44" s="15"/>
    </row>
    <row r="45" spans="2:15">
      <c r="B45" s="16"/>
      <c r="C45" s="6"/>
      <c r="D45" s="6"/>
      <c r="E45" s="6"/>
      <c r="F45" s="6"/>
      <c r="G45" s="6"/>
      <c r="H45" s="6"/>
      <c r="I45" s="6"/>
      <c r="J45" s="6"/>
      <c r="K45" s="6"/>
      <c r="L45" s="6"/>
      <c r="M45" s="6"/>
      <c r="N45" s="6"/>
      <c r="O45" s="17"/>
    </row>
  </sheetData>
  <mergeCells count="2">
    <mergeCell ref="B38:M38"/>
    <mergeCell ref="B39:O40"/>
  </mergeCells>
  <hyperlinks>
    <hyperlink ref="O3" location="'Índex '!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3:O34"/>
  <sheetViews>
    <sheetView workbookViewId="0">
      <selection activeCell="I4" sqref="I4"/>
    </sheetView>
  </sheetViews>
  <sheetFormatPr defaultColWidth="9.140625" defaultRowHeight="15"/>
  <cols>
    <col min="1" max="1" width="1.7109375" style="1" customWidth="1"/>
    <col min="2" max="16384" width="9.140625" style="1"/>
  </cols>
  <sheetData>
    <row r="3" spans="2:15">
      <c r="O3" s="49" t="s">
        <v>30</v>
      </c>
    </row>
    <row r="5" spans="2:15">
      <c r="C5" s="2"/>
    </row>
    <row r="6" spans="2:15">
      <c r="C6" s="2"/>
    </row>
    <row r="7" spans="2:15" ht="18.75">
      <c r="B7" s="54" t="s">
        <v>256</v>
      </c>
      <c r="C7" s="6"/>
      <c r="D7" s="6"/>
      <c r="E7" s="6"/>
      <c r="F7" s="6"/>
      <c r="G7" s="6"/>
      <c r="H7" s="6"/>
      <c r="I7" s="6"/>
      <c r="J7" s="6"/>
      <c r="K7" s="6"/>
      <c r="L7" s="6"/>
      <c r="M7" s="6"/>
    </row>
    <row r="27" spans="2:13">
      <c r="B27" s="11"/>
      <c r="C27" s="11"/>
      <c r="D27" s="11"/>
      <c r="E27" s="11"/>
      <c r="F27" s="11"/>
      <c r="G27" s="11"/>
      <c r="H27" s="11"/>
      <c r="I27" s="11"/>
      <c r="J27" s="11"/>
      <c r="K27" s="11"/>
      <c r="L27" s="11"/>
    </row>
    <row r="28" spans="2:13">
      <c r="B28" s="6"/>
      <c r="C28" s="6"/>
      <c r="D28" s="6"/>
      <c r="E28" s="6"/>
      <c r="F28" s="6"/>
      <c r="G28" s="6"/>
      <c r="H28" s="6"/>
      <c r="I28" s="6"/>
      <c r="J28" s="6"/>
      <c r="K28" s="6"/>
      <c r="L28" s="6"/>
      <c r="M28" s="6"/>
    </row>
    <row r="29" spans="2:13">
      <c r="B29" s="1" t="s">
        <v>252</v>
      </c>
    </row>
    <row r="32" spans="2:13" ht="23.25" customHeight="1">
      <c r="B32" s="122" t="s">
        <v>253</v>
      </c>
      <c r="C32" s="123"/>
      <c r="D32" s="123"/>
      <c r="E32" s="123"/>
      <c r="F32" s="123"/>
      <c r="G32" s="123"/>
      <c r="H32" s="123"/>
      <c r="I32" s="123"/>
      <c r="J32" s="123"/>
      <c r="K32" s="123"/>
      <c r="L32" s="123"/>
      <c r="M32" s="130"/>
    </row>
    <row r="33" spans="2:13" ht="123" customHeight="1">
      <c r="B33" s="124" t="s">
        <v>263</v>
      </c>
      <c r="C33" s="125"/>
      <c r="D33" s="125"/>
      <c r="E33" s="125"/>
      <c r="F33" s="125"/>
      <c r="G33" s="125"/>
      <c r="H33" s="125"/>
      <c r="I33" s="125"/>
      <c r="J33" s="125"/>
      <c r="K33" s="125"/>
      <c r="L33" s="125"/>
      <c r="M33" s="126"/>
    </row>
    <row r="34" spans="2:13" ht="32.25" customHeight="1">
      <c r="B34" s="127"/>
      <c r="C34" s="128"/>
      <c r="D34" s="128"/>
      <c r="E34" s="128"/>
      <c r="F34" s="128"/>
      <c r="G34" s="128"/>
      <c r="H34" s="128"/>
      <c r="I34" s="128"/>
      <c r="J34" s="128"/>
      <c r="K34" s="128"/>
      <c r="L34" s="128"/>
      <c r="M34" s="129"/>
    </row>
  </sheetData>
  <mergeCells count="2">
    <mergeCell ref="B32:M32"/>
    <mergeCell ref="B33:M34"/>
  </mergeCells>
  <hyperlinks>
    <hyperlink ref="O3" location="'Índex '!A1" display="Tornar a l'índex"/>
  </hyperlinks>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dimension ref="B3:O34"/>
  <sheetViews>
    <sheetView topLeftCell="A16" workbookViewId="0">
      <selection activeCell="I4" sqref="I4"/>
    </sheetView>
  </sheetViews>
  <sheetFormatPr defaultColWidth="9.140625" defaultRowHeight="15"/>
  <cols>
    <col min="1" max="1" width="1.7109375" style="1" customWidth="1"/>
    <col min="2" max="16384" width="9.140625" style="1"/>
  </cols>
  <sheetData>
    <row r="3" spans="2:15">
      <c r="O3" s="49" t="s">
        <v>30</v>
      </c>
    </row>
    <row r="5" spans="2:15">
      <c r="C5" s="2"/>
    </row>
    <row r="6" spans="2:15">
      <c r="C6" s="2"/>
    </row>
    <row r="7" spans="2:15" ht="18.75">
      <c r="B7" s="54" t="s">
        <v>264</v>
      </c>
      <c r="C7" s="6"/>
      <c r="D7" s="6"/>
      <c r="E7" s="6"/>
      <c r="F7" s="6"/>
      <c r="G7" s="6"/>
      <c r="H7" s="6"/>
      <c r="I7" s="6"/>
      <c r="J7" s="6"/>
      <c r="K7" s="6"/>
      <c r="L7" s="6"/>
      <c r="M7" s="6"/>
    </row>
    <row r="27" spans="2:13">
      <c r="B27" s="11"/>
      <c r="C27" s="11"/>
      <c r="D27" s="11"/>
      <c r="E27" s="11"/>
      <c r="F27" s="11"/>
      <c r="G27" s="11"/>
      <c r="H27" s="11"/>
      <c r="I27" s="11"/>
      <c r="J27" s="11"/>
      <c r="K27" s="11"/>
      <c r="L27" s="11"/>
    </row>
    <row r="28" spans="2:13">
      <c r="B28" s="6"/>
      <c r="C28" s="6"/>
      <c r="D28" s="6"/>
      <c r="E28" s="6"/>
      <c r="F28" s="6"/>
      <c r="G28" s="6"/>
      <c r="H28" s="6"/>
      <c r="I28" s="6"/>
      <c r="J28" s="6"/>
      <c r="K28" s="6"/>
      <c r="L28" s="6"/>
      <c r="M28" s="6"/>
    </row>
    <row r="29" spans="2:13">
      <c r="B29" s="1" t="s">
        <v>252</v>
      </c>
    </row>
    <row r="32" spans="2:13" ht="23.25" customHeight="1">
      <c r="B32" s="122" t="s">
        <v>253</v>
      </c>
      <c r="C32" s="123"/>
      <c r="D32" s="123"/>
      <c r="E32" s="123"/>
      <c r="F32" s="123"/>
      <c r="G32" s="123"/>
      <c r="H32" s="123"/>
      <c r="I32" s="123"/>
      <c r="J32" s="123"/>
      <c r="K32" s="123"/>
      <c r="L32" s="123"/>
      <c r="M32" s="130"/>
    </row>
    <row r="33" spans="2:13" ht="99" customHeight="1">
      <c r="B33" s="124" t="s">
        <v>265</v>
      </c>
      <c r="C33" s="125"/>
      <c r="D33" s="125"/>
      <c r="E33" s="125"/>
      <c r="F33" s="125"/>
      <c r="G33" s="125"/>
      <c r="H33" s="125"/>
      <c r="I33" s="125"/>
      <c r="J33" s="125"/>
      <c r="K33" s="125"/>
      <c r="L33" s="125"/>
      <c r="M33" s="126"/>
    </row>
    <row r="34" spans="2:13" ht="11.25" customHeight="1">
      <c r="B34" s="127"/>
      <c r="C34" s="128"/>
      <c r="D34" s="128"/>
      <c r="E34" s="128"/>
      <c r="F34" s="128"/>
      <c r="G34" s="128"/>
      <c r="H34" s="128"/>
      <c r="I34" s="128"/>
      <c r="J34" s="128"/>
      <c r="K34" s="128"/>
      <c r="L34" s="128"/>
      <c r="M34" s="129"/>
    </row>
  </sheetData>
  <mergeCells count="2">
    <mergeCell ref="B32:M32"/>
    <mergeCell ref="B33:M34"/>
  </mergeCells>
  <hyperlinks>
    <hyperlink ref="O3" location="'Índex '!A1" display="Tornar a l'í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3:M35"/>
  <sheetViews>
    <sheetView topLeftCell="A16" workbookViewId="0">
      <selection activeCell="I4" sqref="I4"/>
    </sheetView>
  </sheetViews>
  <sheetFormatPr defaultColWidth="9.140625" defaultRowHeight="15"/>
  <cols>
    <col min="1" max="1" width="1.42578125" style="1" customWidth="1"/>
    <col min="2" max="16384" width="9.140625" style="1"/>
  </cols>
  <sheetData>
    <row r="3" spans="2:13">
      <c r="M3" s="49" t="s">
        <v>30</v>
      </c>
    </row>
    <row r="5" spans="2:13">
      <c r="C5" s="2"/>
    </row>
    <row r="6" spans="2:13">
      <c r="C6" s="2"/>
    </row>
    <row r="7" spans="2:13" ht="18.75">
      <c r="B7" s="7" t="s">
        <v>258</v>
      </c>
      <c r="C7" s="6"/>
      <c r="D7" s="6"/>
      <c r="E7" s="6"/>
      <c r="F7" s="6"/>
      <c r="G7" s="6"/>
      <c r="H7" s="6"/>
      <c r="I7" s="6"/>
      <c r="J7" s="6"/>
      <c r="K7" s="6"/>
      <c r="L7" s="6"/>
      <c r="M7" s="6"/>
    </row>
    <row r="24" spans="2:13" ht="25.5" customHeight="1">
      <c r="B24" s="11"/>
      <c r="C24" s="11"/>
      <c r="D24" s="11"/>
      <c r="E24" s="11"/>
      <c r="F24" s="11"/>
      <c r="G24" s="11"/>
      <c r="H24" s="11"/>
      <c r="I24" s="11"/>
      <c r="J24" s="11"/>
      <c r="K24" s="11"/>
      <c r="L24" s="11"/>
    </row>
    <row r="25" spans="2:13" ht="51" customHeight="1">
      <c r="B25" s="6"/>
      <c r="C25" s="6"/>
      <c r="D25" s="6"/>
      <c r="E25" s="6"/>
      <c r="F25" s="6"/>
      <c r="G25" s="6"/>
      <c r="H25" s="6"/>
      <c r="I25" s="6"/>
      <c r="J25" s="6"/>
      <c r="K25" s="6"/>
      <c r="L25" s="6"/>
      <c r="M25" s="6"/>
    </row>
    <row r="26" spans="2:13">
      <c r="B26" s="1" t="s">
        <v>252</v>
      </c>
    </row>
    <row r="29" spans="2:13">
      <c r="B29" s="131" t="s">
        <v>266</v>
      </c>
      <c r="C29" s="132"/>
      <c r="D29" s="132"/>
      <c r="E29" s="132"/>
      <c r="F29" s="132"/>
      <c r="G29" s="132"/>
      <c r="H29" s="132"/>
      <c r="I29" s="132"/>
      <c r="J29" s="132"/>
      <c r="K29" s="132"/>
      <c r="L29" s="132"/>
      <c r="M29" s="133"/>
    </row>
    <row r="30" spans="2:13">
      <c r="B30" s="134"/>
      <c r="C30" s="135"/>
      <c r="D30" s="135"/>
      <c r="E30" s="135"/>
      <c r="F30" s="135"/>
      <c r="G30" s="135"/>
      <c r="H30" s="135"/>
      <c r="I30" s="135"/>
      <c r="J30" s="135"/>
      <c r="K30" s="135"/>
      <c r="L30" s="135"/>
      <c r="M30" s="136"/>
    </row>
    <row r="31" spans="2:13">
      <c r="B31" s="134"/>
      <c r="C31" s="135"/>
      <c r="D31" s="135"/>
      <c r="E31" s="135"/>
      <c r="F31" s="135"/>
      <c r="G31" s="135"/>
      <c r="H31" s="135"/>
      <c r="I31" s="135"/>
      <c r="J31" s="135"/>
      <c r="K31" s="135"/>
      <c r="L31" s="135"/>
      <c r="M31" s="136"/>
    </row>
    <row r="32" spans="2:13">
      <c r="B32" s="134"/>
      <c r="C32" s="135"/>
      <c r="D32" s="135"/>
      <c r="E32" s="135"/>
      <c r="F32" s="135"/>
      <c r="G32" s="135"/>
      <c r="H32" s="135"/>
      <c r="I32" s="135"/>
      <c r="J32" s="135"/>
      <c r="K32" s="135"/>
      <c r="L32" s="135"/>
      <c r="M32" s="136"/>
    </row>
    <row r="33" spans="2:13">
      <c r="B33" s="134"/>
      <c r="C33" s="135"/>
      <c r="D33" s="135"/>
      <c r="E33" s="135"/>
      <c r="F33" s="135"/>
      <c r="G33" s="135"/>
      <c r="H33" s="135"/>
      <c r="I33" s="135"/>
      <c r="J33" s="135"/>
      <c r="K33" s="135"/>
      <c r="L33" s="135"/>
      <c r="M33" s="136"/>
    </row>
    <row r="34" spans="2:13">
      <c r="B34" s="134"/>
      <c r="C34" s="135"/>
      <c r="D34" s="135"/>
      <c r="E34" s="135"/>
      <c r="F34" s="135"/>
      <c r="G34" s="135"/>
      <c r="H34" s="135"/>
      <c r="I34" s="135"/>
      <c r="J34" s="135"/>
      <c r="K34" s="135"/>
      <c r="L34" s="135"/>
      <c r="M34" s="136"/>
    </row>
    <row r="35" spans="2:13">
      <c r="B35" s="137"/>
      <c r="C35" s="138"/>
      <c r="D35" s="138"/>
      <c r="E35" s="138"/>
      <c r="F35" s="138"/>
      <c r="G35" s="138"/>
      <c r="H35" s="138"/>
      <c r="I35" s="138"/>
      <c r="J35" s="138"/>
      <c r="K35" s="138"/>
      <c r="L35" s="138"/>
      <c r="M35" s="139"/>
    </row>
  </sheetData>
  <mergeCells count="1">
    <mergeCell ref="B29:M35"/>
  </mergeCells>
  <hyperlinks>
    <hyperlink ref="M3" location="'Índex '!A1" display="Tornar a l'índex"/>
  </hyperlinks>
  <pageMargins left="0.7" right="0.7" top="0.75" bottom="0.75" header="0.3" footer="0.3"/>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dimension ref="B4:I35"/>
  <sheetViews>
    <sheetView topLeftCell="A3" workbookViewId="0">
      <selection activeCell="I4" sqref="I4"/>
    </sheetView>
  </sheetViews>
  <sheetFormatPr defaultColWidth="9.140625" defaultRowHeight="15"/>
  <cols>
    <col min="1" max="1" width="1.42578125" style="1" customWidth="1"/>
    <col min="2" max="2" width="9.140625" style="1"/>
    <col min="3" max="3" width="14" style="1" customWidth="1"/>
    <col min="4" max="9" width="13.140625" style="1" customWidth="1"/>
    <col min="10" max="16384" width="9.140625" style="1"/>
  </cols>
  <sheetData>
    <row r="4" spans="2:9">
      <c r="I4" s="10" t="s">
        <v>30</v>
      </c>
    </row>
    <row r="7" spans="2:9" ht="18.75">
      <c r="B7" s="7" t="s">
        <v>257</v>
      </c>
      <c r="C7" s="6"/>
      <c r="D7" s="6"/>
      <c r="E7" s="6"/>
      <c r="F7" s="6"/>
      <c r="G7" s="6"/>
      <c r="H7" s="6"/>
      <c r="I7" s="6"/>
    </row>
    <row r="8" spans="2:9">
      <c r="B8" s="11"/>
      <c r="C8" s="11"/>
      <c r="D8" s="11"/>
      <c r="E8" s="11"/>
      <c r="F8" s="11"/>
      <c r="G8" s="11"/>
      <c r="H8" s="11"/>
    </row>
    <row r="9" spans="2:9">
      <c r="B9" s="52" t="s">
        <v>267</v>
      </c>
      <c r="C9" s="65" t="s">
        <v>272</v>
      </c>
      <c r="D9" s="65" t="s">
        <v>273</v>
      </c>
      <c r="E9" s="65" t="s">
        <v>274</v>
      </c>
      <c r="F9" s="65" t="s">
        <v>275</v>
      </c>
      <c r="G9" s="65" t="s">
        <v>276</v>
      </c>
      <c r="H9" s="65" t="s">
        <v>277</v>
      </c>
      <c r="I9" s="65" t="s">
        <v>268</v>
      </c>
    </row>
    <row r="10" spans="2:9">
      <c r="B10" s="63" t="s">
        <v>269</v>
      </c>
      <c r="C10" s="11"/>
      <c r="D10" s="11"/>
      <c r="E10" s="11"/>
      <c r="F10" s="11"/>
      <c r="G10" s="11"/>
      <c r="H10" s="11"/>
    </row>
    <row r="11" spans="2:9">
      <c r="B11" s="11" t="s">
        <v>26</v>
      </c>
      <c r="C11" s="60">
        <v>0.11049980627663697</v>
      </c>
      <c r="D11" s="60">
        <v>0.2313056954668733</v>
      </c>
      <c r="E11" s="60">
        <v>0.19620302208446339</v>
      </c>
      <c r="F11" s="60">
        <v>0.12266563347539713</v>
      </c>
      <c r="G11" s="60">
        <v>0.1948082138705928</v>
      </c>
      <c r="H11" s="60">
        <v>4.5253777605579235E-2</v>
      </c>
      <c r="I11" s="61">
        <v>5.9589306470360329E-2</v>
      </c>
    </row>
    <row r="12" spans="2:9">
      <c r="B12" s="11" t="s">
        <v>27</v>
      </c>
      <c r="C12" s="60">
        <v>0</v>
      </c>
      <c r="D12" s="60">
        <v>3.6631693198263386E-3</v>
      </c>
      <c r="E12" s="60">
        <v>0.10365412445730825</v>
      </c>
      <c r="F12" s="60">
        <v>0.19957489146164978</v>
      </c>
      <c r="G12" s="60">
        <v>0.49502532561505064</v>
      </c>
      <c r="H12" s="60">
        <v>0.10207127351664255</v>
      </c>
      <c r="I12" s="61">
        <v>8.8368306801736615E-2</v>
      </c>
    </row>
    <row r="13" spans="2:9">
      <c r="B13" s="6" t="s">
        <v>28</v>
      </c>
      <c r="C13" s="64">
        <v>4.0723077362423962E-2</v>
      </c>
      <c r="D13" s="64">
        <v>8.7557472084987292E-2</v>
      </c>
      <c r="E13" s="64">
        <v>0.13776165862295456</v>
      </c>
      <c r="F13" s="64">
        <v>0.17123111631493274</v>
      </c>
      <c r="G13" s="64">
        <v>0.38438472741811119</v>
      </c>
      <c r="H13" s="64">
        <v>8.1132021589513659E-2</v>
      </c>
      <c r="I13" s="64">
        <v>7.7762229774109723E-2</v>
      </c>
    </row>
    <row r="14" spans="2:9">
      <c r="B14" s="63" t="s">
        <v>270</v>
      </c>
      <c r="C14" s="60"/>
      <c r="D14" s="60"/>
      <c r="E14" s="60"/>
      <c r="F14" s="60"/>
      <c r="G14" s="60"/>
      <c r="H14" s="60"/>
      <c r="I14" s="61"/>
    </row>
    <row r="15" spans="2:9">
      <c r="B15" s="11" t="s">
        <v>26</v>
      </c>
      <c r="C15" s="60">
        <v>0.11158465710964742</v>
      </c>
      <c r="D15" s="60">
        <v>0.20860131731886866</v>
      </c>
      <c r="E15" s="60">
        <v>0.15676094537001162</v>
      </c>
      <c r="F15" s="60">
        <v>9.5621851995350643E-2</v>
      </c>
      <c r="G15" s="60">
        <v>0.1371561410306083</v>
      </c>
      <c r="H15" s="60">
        <v>3.6265013560635412E-2</v>
      </c>
      <c r="I15" s="61">
        <v>5.5327392483533515E-2</v>
      </c>
    </row>
    <row r="16" spans="2:9">
      <c r="B16" s="11" t="s">
        <v>27</v>
      </c>
      <c r="C16" s="60">
        <v>0</v>
      </c>
      <c r="D16" s="60">
        <v>1.4471780028943559E-3</v>
      </c>
      <c r="E16" s="60">
        <v>4.7937771345875541E-2</v>
      </c>
      <c r="F16" s="60">
        <v>8.2489146164978294E-2</v>
      </c>
      <c r="G16" s="60">
        <v>0.22291063675832126</v>
      </c>
      <c r="H16" s="60">
        <v>4.9701519536903042E-2</v>
      </c>
      <c r="I16" s="61">
        <v>5.0560781476121565E-2</v>
      </c>
    </row>
    <row r="17" spans="2:9">
      <c r="B17" s="6" t="s">
        <v>28</v>
      </c>
      <c r="C17" s="64">
        <v>4.1122883171031216E-2</v>
      </c>
      <c r="D17" s="64">
        <v>7.7790787331867381E-2</v>
      </c>
      <c r="E17" s="64">
        <v>8.804295056686752E-2</v>
      </c>
      <c r="F17" s="64">
        <v>8.7329011622926001E-2</v>
      </c>
      <c r="G17" s="64">
        <v>0.19130707941856812</v>
      </c>
      <c r="H17" s="64">
        <v>4.4749693006254108E-2</v>
      </c>
      <c r="I17" s="64">
        <v>5.2317445812034152E-2</v>
      </c>
    </row>
    <row r="18" spans="2:9">
      <c r="B18" s="63" t="s">
        <v>271</v>
      </c>
      <c r="C18" s="62"/>
      <c r="D18" s="62"/>
      <c r="E18" s="62"/>
      <c r="F18" s="62"/>
      <c r="G18" s="60"/>
      <c r="H18" s="60"/>
      <c r="I18" s="61"/>
    </row>
    <row r="19" spans="2:9">
      <c r="B19" s="11" t="s">
        <v>26</v>
      </c>
      <c r="C19" s="60">
        <v>0.22208446338628438</v>
      </c>
      <c r="D19" s="60">
        <v>0.43990701278574196</v>
      </c>
      <c r="E19" s="60">
        <v>0.352963967454475</v>
      </c>
      <c r="F19" s="60">
        <v>0.21828748547074778</v>
      </c>
      <c r="G19" s="60">
        <v>0.33196435490120108</v>
      </c>
      <c r="H19" s="60">
        <v>8.1518791166214646E-2</v>
      </c>
      <c r="I19" s="61">
        <v>0.11491669895389384</v>
      </c>
    </row>
    <row r="20" spans="2:9">
      <c r="B20" s="11" t="s">
        <v>27</v>
      </c>
      <c r="C20" s="60">
        <v>0</v>
      </c>
      <c r="D20" s="60">
        <v>5.1103473227206942E-3</v>
      </c>
      <c r="E20" s="60">
        <v>0.1515918958031838</v>
      </c>
      <c r="F20" s="60">
        <v>0.28206403762662807</v>
      </c>
      <c r="G20" s="60">
        <v>0.71793596237337187</v>
      </c>
      <c r="H20" s="60">
        <v>0.15177279305354557</v>
      </c>
      <c r="I20" s="61">
        <v>0.13892908827785819</v>
      </c>
    </row>
    <row r="21" spans="2:9">
      <c r="B21" s="1" t="s">
        <v>28</v>
      </c>
      <c r="C21" s="61">
        <v>8.1845960533455178E-2</v>
      </c>
      <c r="D21" s="61">
        <v>0.16534825941685466</v>
      </c>
      <c r="E21" s="61">
        <v>0.22580460918982209</v>
      </c>
      <c r="F21" s="61">
        <v>0.25856012793785876</v>
      </c>
      <c r="G21" s="61">
        <v>0.57569180683667931</v>
      </c>
      <c r="H21" s="61">
        <v>0.12588171459576777</v>
      </c>
      <c r="I21" s="61">
        <v>0.13007967558614386</v>
      </c>
    </row>
    <row r="22" spans="2:9">
      <c r="B22" s="22" t="s">
        <v>252</v>
      </c>
      <c r="C22" s="22"/>
      <c r="D22" s="22"/>
      <c r="E22" s="22"/>
      <c r="F22" s="22"/>
      <c r="G22" s="22"/>
      <c r="H22" s="22"/>
      <c r="I22" s="22"/>
    </row>
    <row r="25" spans="2:9">
      <c r="B25" s="131" t="s">
        <v>278</v>
      </c>
      <c r="C25" s="140"/>
      <c r="D25" s="140"/>
      <c r="E25" s="140"/>
      <c r="F25" s="140"/>
      <c r="G25" s="140"/>
      <c r="H25" s="140"/>
      <c r="I25" s="141"/>
    </row>
    <row r="26" spans="2:9">
      <c r="B26" s="142"/>
      <c r="C26" s="143"/>
      <c r="D26" s="143"/>
      <c r="E26" s="143"/>
      <c r="F26" s="143"/>
      <c r="G26" s="143"/>
      <c r="H26" s="143"/>
      <c r="I26" s="144"/>
    </row>
    <row r="27" spans="2:9">
      <c r="B27" s="142"/>
      <c r="C27" s="143"/>
      <c r="D27" s="143"/>
      <c r="E27" s="143"/>
      <c r="F27" s="143"/>
      <c r="G27" s="143"/>
      <c r="H27" s="143"/>
      <c r="I27" s="144"/>
    </row>
    <row r="28" spans="2:9">
      <c r="B28" s="142"/>
      <c r="C28" s="143"/>
      <c r="D28" s="143"/>
      <c r="E28" s="143"/>
      <c r="F28" s="143"/>
      <c r="G28" s="143"/>
      <c r="H28" s="143"/>
      <c r="I28" s="144"/>
    </row>
    <row r="29" spans="2:9">
      <c r="B29" s="142"/>
      <c r="C29" s="143"/>
      <c r="D29" s="143"/>
      <c r="E29" s="143"/>
      <c r="F29" s="143"/>
      <c r="G29" s="143"/>
      <c r="H29" s="143"/>
      <c r="I29" s="144"/>
    </row>
    <row r="30" spans="2:9">
      <c r="B30" s="142"/>
      <c r="C30" s="143"/>
      <c r="D30" s="143"/>
      <c r="E30" s="143"/>
      <c r="F30" s="143"/>
      <c r="G30" s="143"/>
      <c r="H30" s="143"/>
      <c r="I30" s="144"/>
    </row>
    <row r="31" spans="2:9">
      <c r="B31" s="142"/>
      <c r="C31" s="143"/>
      <c r="D31" s="143"/>
      <c r="E31" s="143"/>
      <c r="F31" s="143"/>
      <c r="G31" s="143"/>
      <c r="H31" s="143"/>
      <c r="I31" s="144"/>
    </row>
    <row r="32" spans="2:9">
      <c r="B32" s="142"/>
      <c r="C32" s="143"/>
      <c r="D32" s="143"/>
      <c r="E32" s="143"/>
      <c r="F32" s="143"/>
      <c r="G32" s="143"/>
      <c r="H32" s="143"/>
      <c r="I32" s="144"/>
    </row>
    <row r="33" spans="2:9">
      <c r="B33" s="142"/>
      <c r="C33" s="143"/>
      <c r="D33" s="143"/>
      <c r="E33" s="143"/>
      <c r="F33" s="143"/>
      <c r="G33" s="143"/>
      <c r="H33" s="143"/>
      <c r="I33" s="144"/>
    </row>
    <row r="34" spans="2:9">
      <c r="B34" s="142"/>
      <c r="C34" s="143"/>
      <c r="D34" s="143"/>
      <c r="E34" s="143"/>
      <c r="F34" s="143"/>
      <c r="G34" s="143"/>
      <c r="H34" s="143"/>
      <c r="I34" s="144"/>
    </row>
    <row r="35" spans="2:9">
      <c r="B35" s="145"/>
      <c r="C35" s="146"/>
      <c r="D35" s="146"/>
      <c r="E35" s="146"/>
      <c r="F35" s="146"/>
      <c r="G35" s="146"/>
      <c r="H35" s="146"/>
      <c r="I35" s="147"/>
    </row>
  </sheetData>
  <mergeCells count="1">
    <mergeCell ref="B25:I35"/>
  </mergeCells>
  <hyperlinks>
    <hyperlink ref="I4" location="'Índex '!A1" display="Tornar a l'índex"/>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21</vt:i4>
      </vt:variant>
    </vt:vector>
  </HeadingPairs>
  <TitlesOfParts>
    <vt:vector size="21" baseType="lpstr">
      <vt:lpstr>Anuari_FP_2017</vt:lpstr>
      <vt:lpstr>Índex </vt:lpstr>
      <vt:lpstr>Glossari</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lpstr>1.3.16</vt:lpstr>
      <vt:lpstr>3.3.1</vt:lpstr>
      <vt:lpstr>3.3.2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2018-05-23T10:57:31Z</dcterms:modified>
</cp:coreProperties>
</file>